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4095" yWindow="105" windowWidth="19035" windowHeight="11640" tabRatio="818"/>
  </bookViews>
  <sheets>
    <sheet name="README" sheetId="5" r:id="rId1"/>
    <sheet name="Copy tables and charts" sheetId="17" r:id="rId2"/>
    <sheet name="Table &amp; chart by cause" sheetId="13" r:id="rId3"/>
    <sheet name="Table &amp; chart by deprivation" sheetId="18" r:id="rId4"/>
  </sheets>
  <calcPr calcId="162913" iterateDelta="252"/>
</workbook>
</file>

<file path=xl/calcChain.xml><?xml version="1.0" encoding="utf-8"?>
<calcChain xmlns="http://schemas.openxmlformats.org/spreadsheetml/2006/main">
  <c r="B41" i="13" l="1"/>
  <c r="C41" i="13"/>
  <c r="D41" i="13"/>
  <c r="E41" i="13"/>
  <c r="F41" i="13"/>
  <c r="G41" i="13"/>
  <c r="H41" i="13"/>
  <c r="B42" i="13"/>
  <c r="C42" i="13"/>
  <c r="D42" i="13"/>
  <c r="E42" i="13"/>
  <c r="F42" i="13"/>
  <c r="G42" i="13"/>
  <c r="H42" i="13"/>
  <c r="A43" i="13"/>
  <c r="B43" i="13"/>
  <c r="C43" i="13"/>
  <c r="D43" i="13"/>
  <c r="E43" i="13"/>
  <c r="F43" i="13"/>
  <c r="G43" i="13"/>
  <c r="H43" i="13"/>
  <c r="O18" i="13"/>
  <c r="P18" i="13"/>
  <c r="Q18" i="13"/>
  <c r="R18" i="13"/>
  <c r="S18" i="13"/>
  <c r="T18" i="13"/>
  <c r="U18" i="13"/>
  <c r="V18" i="13" l="1"/>
</calcChain>
</file>

<file path=xl/sharedStrings.xml><?xml version="1.0" encoding="utf-8"?>
<sst xmlns="http://schemas.openxmlformats.org/spreadsheetml/2006/main" count="196" uniqueCount="113">
  <si>
    <t>Acute rheumatic fever</t>
  </si>
  <si>
    <t>Total</t>
  </si>
  <si>
    <t>Pulmonary heart disease and diseases of pulmonary circulation</t>
  </si>
  <si>
    <t>Diseases of arteries, arterioles and capillaries</t>
  </si>
  <si>
    <t>Diseases of veins, lymphatic vessels and lymph nodes, not elsewhere classified</t>
  </si>
  <si>
    <t>Other and unspecified disorders of the circulatory system</t>
  </si>
  <si>
    <t>All other</t>
  </si>
  <si>
    <t>TOPIC:</t>
  </si>
  <si>
    <t>SUBJECT:</t>
  </si>
  <si>
    <t>SOURCE:</t>
  </si>
  <si>
    <t>GEOGRAPHY:</t>
  </si>
  <si>
    <t>PERIOD:</t>
  </si>
  <si>
    <t>DEMOGRAPHY:</t>
  </si>
  <si>
    <t>STATISTICS:</t>
  </si>
  <si>
    <t>CONTACT:</t>
  </si>
  <si>
    <t>NOTES:</t>
  </si>
  <si>
    <t>REFERENCES:</t>
  </si>
  <si>
    <t xml:space="preserve">Wales </t>
  </si>
  <si>
    <t>Other causes</t>
  </si>
  <si>
    <t>Mortality from cardiovascular disease by cause (ICD-10 I00-199), all persons, 2005-2011</t>
  </si>
  <si>
    <t>Cause of death</t>
  </si>
  <si>
    <t>CVD mortality by cause of death</t>
  </si>
  <si>
    <t>Produced by Public Health Wales Observatory, using ADDE (ONS)</t>
  </si>
  <si>
    <t>All other cardiovascular disease</t>
  </si>
  <si>
    <t>Other heart disease</t>
  </si>
  <si>
    <t>Coronary heart disease</t>
  </si>
  <si>
    <t>Cerebrovascular disease</t>
  </si>
  <si>
    <t>Chronic rheumatic heart disease</t>
  </si>
  <si>
    <t>Hypertensive disease</t>
  </si>
  <si>
    <t>Number of deaths from cardiovascular disease by cause (ICD-10 I00-I99), persons, all ages, Wales, 2005-2011</t>
  </si>
  <si>
    <t>publichealthwalesobservatory@wales.nhs.uk</t>
  </si>
  <si>
    <t xml:space="preserve">    Hypertensive disease</t>
  </si>
  <si>
    <t xml:space="preserve">  Coronary heart disease</t>
  </si>
  <si>
    <t xml:space="preserve">    Diseases of veins, lymphatic vessels and lymph nodes, not elsewhere classified</t>
  </si>
  <si>
    <t xml:space="preserve">    Pulmonary heart disease and diseases of pulmonary circulation</t>
  </si>
  <si>
    <t xml:space="preserve">    Chronic rheumatic heart disease</t>
  </si>
  <si>
    <t xml:space="preserve">    Acute rheumatic fever and others combined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</si>
  <si>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</si>
  <si>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</si>
  <si>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</si>
  <si>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</si>
  <si>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</si>
  <si>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</si>
  <si>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</si>
  <si>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</si>
  <si>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</si>
  <si>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</si>
  <si>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</si>
  <si>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</si>
  <si>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</si>
  <si>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</si>
  <si>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</si>
  <si>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</si>
  <si>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</si>
  <si>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</si>
  <si>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</si>
  <si>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</si>
  <si>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</si>
  <si>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t>Mortality from cardiovascular disease (ICD-10 I00-I99), European age-standardised rate (EASR) per 100,000, by deprivation fifth (WIMD 2011), persons, age under 75, Wales, 2008-10</t>
  </si>
  <si>
    <t>Males</t>
  </si>
  <si>
    <t>Females</t>
  </si>
  <si>
    <t>Annual deaths</t>
  </si>
  <si>
    <t>EASR
(95% CI)</t>
  </si>
  <si>
    <t>Rate ratio</t>
  </si>
  <si>
    <t>Least deprived</t>
  </si>
  <si>
    <t>Next least deprived</t>
  </si>
  <si>
    <t>Middle</t>
  </si>
  <si>
    <t>Next most deprived</t>
  </si>
  <si>
    <t>Most deprived</t>
  </si>
  <si>
    <t>Wales</t>
  </si>
  <si>
    <t>Produced by Public Health Wales Observatory, using ADDE/MYE (ONS) &amp; WIMD (WG)</t>
  </si>
  <si>
    <t>(64 - 74)</t>
  </si>
  <si>
    <t xml:space="preserve">  -  </t>
  </si>
  <si>
    <t>(25 - 32)</t>
  </si>
  <si>
    <t>(78 - 88)</t>
  </si>
  <si>
    <t>(34 - 41)</t>
  </si>
  <si>
    <t>(98 - 110)</t>
  </si>
  <si>
    <t>(43 - 51)</t>
  </si>
  <si>
    <t>(116 - 130)</t>
  </si>
  <si>
    <t>(54 - 63)</t>
  </si>
  <si>
    <t>(157 - 174)</t>
  </si>
  <si>
    <t>(70 - 82)</t>
  </si>
  <si>
    <t>(103 - 109)</t>
  </si>
  <si>
    <t>(46 - 50)</t>
  </si>
  <si>
    <t>2.7</t>
  </si>
  <si>
    <t>period</t>
  </si>
  <si>
    <t>fifth</t>
  </si>
  <si>
    <t>total_deaths</t>
  </si>
  <si>
    <t>average_annual_deaths</t>
  </si>
  <si>
    <t>crude_rate_per_100000</t>
  </si>
  <si>
    <t>EASR_per_100000</t>
  </si>
  <si>
    <t>EASR_LCL_Dobson</t>
  </si>
  <si>
    <t>EASR_UCL_Dobson</t>
  </si>
  <si>
    <t>error + (for chart)</t>
  </si>
  <si>
    <t>error - (for chart)</t>
  </si>
  <si>
    <t>Wales EASR</t>
  </si>
  <si>
    <t xml:space="preserve">Mortality from cardiovascular disease, European age-standardised rate (EASR) per 100,000, by deprivation fifth (WIMD, 2011), males, 2008-10 </t>
  </si>
  <si>
    <t xml:space="preserve">Mortality from cardiovascular disease, European age-standardised rate (EASR) per 100,000, by deprivation fifth (WIMD, 2011), females, 2008-10 </t>
  </si>
  <si>
    <t>2008 - 2010</t>
  </si>
  <si>
    <t>Wales EASR = 76</t>
  </si>
  <si>
    <t>Wales EASR = 106</t>
  </si>
  <si>
    <t>Wales EASR = 48</t>
  </si>
  <si>
    <t xml:space="preserve">Mortality from cardiovascular disease, European age-standardised rate (EASR) per 100,000, by deprivation fifth (WIMD, 2011), persons aged under 75, 2008-10 </t>
  </si>
  <si>
    <t>Mortality from cardiovascular disease (ICD-10 I00-I99) by deprivation fifth</t>
  </si>
  <si>
    <t>Annual District Deaths Extract (ADDE), Office for National Statistics (ONS) and Mid-year population estimates, Office for National Statistics (ONS)</t>
  </si>
  <si>
    <t>2005-11 (mortality by cause of death),  2008-10 (mortality by deprivation fifth)</t>
  </si>
  <si>
    <r>
      <t>Dobson A.J. et al (1991) Confidence intervals for weighted sums of Poisson parameters.</t>
    </r>
    <r>
      <rPr>
        <b/>
        <sz val="10"/>
        <color indexed="18"/>
        <rFont val="Verdana"/>
        <family val="2"/>
      </rPr>
      <t xml:space="preserve"> Stat Med</t>
    </r>
    <r>
      <rPr>
        <sz val="10"/>
        <color indexed="18"/>
        <rFont val="Verdana"/>
        <family val="2"/>
      </rPr>
      <t xml:space="preserve"> 10(3):457-462.</t>
    </r>
  </si>
  <si>
    <t>Mortality by cause of death: counts</t>
  </si>
  <si>
    <t>www.publichealthwalesobservatory.wales.nhs.uk/cardiovascular</t>
  </si>
  <si>
    <t xml:space="preserve">Cardiovascular disease </t>
  </si>
  <si>
    <t>All persons, all ages (mortality by cause of death); males, females aged under 75 (mortality by deprivation fifth)</t>
  </si>
  <si>
    <t>Mortality by deprivation fifth: European age-standardised rate (EASR) per 100,000 with 95% confidence intervals (intervals calculated using a method proposed by Dobson et al (1991))</t>
  </si>
  <si>
    <t>This file provides supporting data for the Observatory's cardiovascular disease web resource linked below. When we say cardiovascular disease for this indicator we mean the ICD-10 chapter on circulatory disease. Details of the data source and caveats are available from the technical guide (CVD emergency admissions is one of the cardiovascular disease indicators) 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</si>
</sst>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0.0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b/>
      <sz val="10"/>
      <name val="Verdana"/>
      <family val="2"/>
    </font>
    <font>
      <sz val="10"/>
      <color indexed="18"/>
      <name val="Verdana"/>
      <family val="2"/>
    </font>
    <font>
      <u/>
      <sz val="10"/>
      <color indexed="12"/>
      <name val="Arial"/>
      <family val="2"/>
    </font>
    <font>
      <b/>
      <sz val="10"/>
      <color indexed="10"/>
      <name val="Verdana"/>
      <family val="2"/>
    </font>
    <font>
      <sz val="10"/>
      <color rgb="FF002060"/>
      <name val="Verdana"/>
      <family val="2"/>
    </font>
    <font>
      <b/>
      <sz val="9"/>
      <color rgb="FF000080"/>
      <name val="Verdana"/>
      <family val="2"/>
    </font>
    <font>
      <sz val="9"/>
      <color rgb="FF000080"/>
      <name val="Verdana"/>
      <family val="2"/>
    </font>
    <font>
      <b/>
      <sz val="10"/>
      <color rgb="FF000080"/>
      <name val="Verdana"/>
      <family val="2"/>
    </font>
    <font>
      <sz val="9"/>
      <name val="Verdana"/>
      <family val="2"/>
    </font>
    <font>
      <sz val="10"/>
      <color rgb="FF000080"/>
      <name val="Verdana"/>
      <family val="2"/>
    </font>
    <font>
      <b/>
      <sz val="11"/>
      <color rgb="FFFF0000"/>
      <name val="Calibri"/>
      <family val="2"/>
      <scheme val="minor"/>
    </font>
    <font>
      <sz val="8"/>
      <color rgb="FF000080"/>
      <name val="Verdana"/>
      <family val="2"/>
    </font>
    <font>
      <b/>
      <sz val="9"/>
      <name val="Verdana"/>
      <family val="2"/>
    </font>
    <font>
      <sz val="11"/>
      <color theme="0" tint="-0.249977111117893"/>
      <name val="Calibri"/>
      <family val="2"/>
      <scheme val="minor"/>
    </font>
    <font>
      <b/>
      <sz val="10"/>
      <color theme="0"/>
      <name val="Verdana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1"/>
      <color theme="0"/>
      <name val="Calibri"/>
      <family val="2"/>
      <scheme val="minor"/>
    </font>
    <font>
      <u/>
      <sz val="10"/>
      <color theme="10"/>
      <name val="Verdana"/>
      <family val="2"/>
    </font>
    <font>
      <b/>
      <sz val="10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Calibri"/>
      <family val="2"/>
      <scheme val="minor"/>
    </font>
    <font>
      <b/>
      <sz val="9"/>
      <color theme="0"/>
      <name val="Verdana"/>
      <family val="2"/>
    </font>
    <font>
      <u/>
      <sz val="12"/>
      <color indexed="12"/>
      <name val="Arial"/>
      <family val="2"/>
    </font>
    <font>
      <b/>
      <u/>
      <sz val="9"/>
      <color theme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</borders>
  <cellStyleXfs count="65">
    <xf numFmtId="0" fontId="0" fillId="0" borderId="0"/>
    <xf numFmtId="0" fontId="3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" fillId="0" borderId="0"/>
    <xf numFmtId="44" fontId="3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3" fillId="0" borderId="0">
      <alignment horizontal="left"/>
    </xf>
    <xf numFmtId="0" fontId="24" fillId="0" borderId="0">
      <alignment horizontal="left"/>
    </xf>
    <xf numFmtId="0" fontId="24" fillId="0" borderId="0">
      <alignment horizontal="center" vertical="center" wrapText="1"/>
    </xf>
    <xf numFmtId="0" fontId="24" fillId="0" borderId="0">
      <alignment horizontal="left" vertical="center" wrapText="1"/>
    </xf>
    <xf numFmtId="0" fontId="24" fillId="0" borderId="0">
      <alignment horizontal="right"/>
    </xf>
    <xf numFmtId="0" fontId="2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1" fillId="0" borderId="0" xfId="0" applyFont="1"/>
    <xf numFmtId="0" fontId="5" fillId="0" borderId="0" xfId="1" applyFont="1" applyFill="1" applyBorder="1" applyAlignment="1">
      <alignment vertical="top"/>
    </xf>
    <xf numFmtId="0" fontId="2" fillId="0" borderId="1" xfId="4" applyBorder="1"/>
    <xf numFmtId="0" fontId="2" fillId="0" borderId="0" xfId="4"/>
    <xf numFmtId="0" fontId="9" fillId="0" borderId="2" xfId="4" applyFont="1" applyFill="1" applyBorder="1"/>
    <xf numFmtId="0" fontId="4" fillId="0" borderId="0" xfId="4" applyFont="1"/>
    <xf numFmtId="0" fontId="5" fillId="0" borderId="0" xfId="4" applyFont="1" applyFill="1" applyBorder="1" applyAlignment="1">
      <alignment vertical="top"/>
    </xf>
    <xf numFmtId="0" fontId="5" fillId="0" borderId="0" xfId="4" applyFont="1" applyFill="1" applyBorder="1" applyAlignment="1">
      <alignment horizontal="left" vertical="top" wrapText="1"/>
    </xf>
    <xf numFmtId="0" fontId="5" fillId="0" borderId="0" xfId="4" applyFont="1" applyFill="1" applyBorder="1" applyAlignment="1">
      <alignment vertical="top" wrapText="1"/>
    </xf>
    <xf numFmtId="0" fontId="11" fillId="0" borderId="0" xfId="0" applyFont="1"/>
    <xf numFmtId="0" fontId="12" fillId="0" borderId="0" xfId="0" applyFont="1"/>
    <xf numFmtId="0" fontId="11" fillId="0" borderId="0" xfId="0" applyFont="1" applyAlignment="1"/>
    <xf numFmtId="0" fontId="15" fillId="0" borderId="0" xfId="4" applyFont="1" applyFill="1" applyBorder="1" applyAlignment="1">
      <alignment vertical="top"/>
    </xf>
    <xf numFmtId="0" fontId="15" fillId="0" borderId="0" xfId="4" applyFont="1" applyFill="1" applyBorder="1" applyAlignment="1">
      <alignment vertical="top" wrapText="1"/>
    </xf>
    <xf numFmtId="0" fontId="16" fillId="0" borderId="0" xfId="0" applyFont="1"/>
    <xf numFmtId="0" fontId="13" fillId="0" borderId="0" xfId="0" applyFont="1" applyAlignment="1">
      <alignment horizontal="left"/>
    </xf>
    <xf numFmtId="0" fontId="13" fillId="0" borderId="3" xfId="0" applyFont="1" applyBorder="1" applyAlignment="1">
      <alignment horizontal="left"/>
    </xf>
    <xf numFmtId="0" fontId="12" fillId="0" borderId="4" xfId="0" applyFont="1" applyBorder="1"/>
    <xf numFmtId="164" fontId="14" fillId="0" borderId="4" xfId="10" applyNumberFormat="1" applyFont="1" applyBorder="1" applyAlignment="1"/>
    <xf numFmtId="0" fontId="6" fillId="0" borderId="0" xfId="0" applyFont="1" applyAlignment="1">
      <alignment horizontal="left"/>
    </xf>
    <xf numFmtId="0" fontId="17" fillId="0" borderId="0" xfId="0" applyFont="1"/>
    <xf numFmtId="0" fontId="0" fillId="0" borderId="0" xfId="0" applyFill="1"/>
    <xf numFmtId="3" fontId="0" fillId="0" borderId="0" xfId="0" applyNumberFormat="1"/>
    <xf numFmtId="3" fontId="18" fillId="0" borderId="0" xfId="0" applyNumberFormat="1" applyFont="1" applyFill="1"/>
    <xf numFmtId="3" fontId="14" fillId="0" borderId="0" xfId="0" applyNumberFormat="1" applyFont="1" applyFill="1"/>
    <xf numFmtId="0" fontId="14" fillId="0" borderId="0" xfId="0" applyFont="1" applyFill="1"/>
    <xf numFmtId="0" fontId="14" fillId="0" borderId="0" xfId="0" applyFont="1" applyFill="1" applyAlignment="1">
      <alignment horizontal="right"/>
    </xf>
    <xf numFmtId="0" fontId="19" fillId="0" borderId="0" xfId="0" applyFont="1"/>
    <xf numFmtId="0" fontId="20" fillId="2" borderId="0" xfId="0" applyFont="1" applyFill="1"/>
    <xf numFmtId="0" fontId="4" fillId="0" borderId="0" xfId="46" applyFont="1"/>
    <xf numFmtId="0" fontId="6" fillId="0" borderId="0" xfId="46" applyFont="1"/>
    <xf numFmtId="0" fontId="4" fillId="0" borderId="0" xfId="46" quotePrefix="1" applyFont="1" applyAlignment="1">
      <alignment horizontal="center"/>
    </xf>
    <xf numFmtId="0" fontId="4" fillId="0" borderId="0" xfId="46" applyFont="1" applyAlignment="1">
      <alignment horizontal="center"/>
    </xf>
    <xf numFmtId="0" fontId="25" fillId="2" borderId="0" xfId="0" applyFont="1" applyFill="1"/>
    <xf numFmtId="0" fontId="27" fillId="0" borderId="3" xfId="0" applyFont="1" applyBorder="1"/>
    <xf numFmtId="0" fontId="0" fillId="0" borderId="3" xfId="0" applyBorder="1"/>
    <xf numFmtId="0" fontId="28" fillId="0" borderId="0" xfId="0" applyFont="1"/>
    <xf numFmtId="0" fontId="19" fillId="0" borderId="0" xfId="0" applyFont="1" applyFill="1"/>
    <xf numFmtId="0" fontId="28" fillId="0" borderId="0" xfId="0" applyFont="1" applyBorder="1"/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right" wrapText="1"/>
    </xf>
    <xf numFmtId="0" fontId="12" fillId="0" borderId="0" xfId="0" applyFont="1" applyBorder="1"/>
    <xf numFmtId="0" fontId="29" fillId="0" borderId="0" xfId="0" applyFont="1" applyAlignment="1">
      <alignment horizontal="right" indent="2"/>
    </xf>
    <xf numFmtId="1" fontId="29" fillId="0" borderId="0" xfId="0" applyNumberFormat="1" applyFont="1" applyAlignment="1">
      <alignment horizontal="right" indent="1"/>
    </xf>
    <xf numFmtId="0" fontId="30" fillId="0" borderId="0" xfId="0" applyFont="1" applyAlignment="1">
      <alignment horizontal="left"/>
    </xf>
    <xf numFmtId="165" fontId="29" fillId="0" borderId="0" xfId="0" applyNumberFormat="1" applyFont="1" applyAlignment="1">
      <alignment horizontal="right"/>
    </xf>
    <xf numFmtId="0" fontId="29" fillId="0" borderId="0" xfId="0" applyFont="1"/>
    <xf numFmtId="0" fontId="12" fillId="0" borderId="0" xfId="0" applyFont="1" applyAlignment="1">
      <alignment horizontal="left"/>
    </xf>
    <xf numFmtId="3" fontId="28" fillId="0" borderId="0" xfId="0" applyNumberFormat="1" applyFont="1" applyAlignment="1">
      <alignment horizontal="right" indent="2"/>
    </xf>
    <xf numFmtId="1" fontId="28" fillId="0" borderId="0" xfId="0" applyNumberFormat="1" applyFont="1" applyAlignment="1">
      <alignment horizontal="right" indent="1"/>
    </xf>
    <xf numFmtId="0" fontId="31" fillId="0" borderId="0" xfId="0" applyFont="1" applyAlignment="1">
      <alignment horizontal="left"/>
    </xf>
    <xf numFmtId="0" fontId="28" fillId="0" borderId="0" xfId="0" applyFont="1" applyAlignment="1">
      <alignment horizontal="right" indent="2"/>
    </xf>
    <xf numFmtId="165" fontId="28" fillId="0" borderId="0" xfId="0" applyNumberFormat="1" applyFont="1"/>
    <xf numFmtId="0" fontId="0" fillId="0" borderId="3" xfId="0" applyBorder="1" applyAlignment="1">
      <alignment horizontal="right"/>
    </xf>
    <xf numFmtId="0" fontId="0" fillId="0" borderId="0" xfId="0" applyAlignment="1">
      <alignment horizontal="right"/>
    </xf>
    <xf numFmtId="0" fontId="32" fillId="0" borderId="0" xfId="0" applyFont="1"/>
    <xf numFmtId="0" fontId="25" fillId="0" borderId="0" xfId="0" applyFont="1"/>
    <xf numFmtId="0" fontId="32" fillId="0" borderId="0" xfId="0" applyFont="1" applyFill="1"/>
    <xf numFmtId="165" fontId="25" fillId="0" borderId="0" xfId="0" applyNumberFormat="1" applyFont="1"/>
    <xf numFmtId="1" fontId="25" fillId="0" borderId="0" xfId="0" applyNumberFormat="1" applyFont="1"/>
    <xf numFmtId="0" fontId="33" fillId="0" borderId="0" xfId="0" applyFont="1"/>
    <xf numFmtId="0" fontId="2" fillId="0" borderId="3" xfId="4" applyBorder="1"/>
    <xf numFmtId="0" fontId="15" fillId="0" borderId="0" xfId="4" applyFont="1" applyFill="1" applyBorder="1" applyAlignment="1">
      <alignment horizontal="left" vertical="top" wrapText="1"/>
    </xf>
    <xf numFmtId="0" fontId="0" fillId="0" borderId="0" xfId="0"/>
    <xf numFmtId="0" fontId="7" fillId="0" borderId="0" xfId="30" applyFont="1" applyFill="1" applyBorder="1" applyAlignment="1">
      <alignment vertical="top" wrapText="1"/>
    </xf>
    <xf numFmtId="0" fontId="10" fillId="0" borderId="3" xfId="4" applyFont="1" applyFill="1" applyBorder="1" applyAlignment="1">
      <alignment vertical="top" wrapText="1"/>
    </xf>
    <xf numFmtId="0" fontId="7" fillId="0" borderId="0" xfId="30" applyFont="1" applyFill="1" applyBorder="1" applyAlignment="1">
      <alignment vertical="top" wrapText="1"/>
    </xf>
    <xf numFmtId="0" fontId="15" fillId="0" borderId="0" xfId="30" applyFont="1" applyFill="1" applyBorder="1" applyAlignment="1">
      <alignment vertical="center"/>
    </xf>
    <xf numFmtId="0" fontId="25" fillId="0" borderId="0" xfId="0" applyFont="1" applyFill="1"/>
    <xf numFmtId="0" fontId="35" fillId="0" borderId="0" xfId="64" applyFont="1" applyFill="1" applyBorder="1" applyAlignment="1" applyProtection="1">
      <alignment vertical="top" wrapText="1"/>
    </xf>
    <xf numFmtId="0" fontId="26" fillId="0" borderId="0" xfId="51" applyFont="1" applyAlignment="1" applyProtection="1">
      <alignment vertical="center"/>
    </xf>
    <xf numFmtId="0" fontId="28" fillId="0" borderId="0" xfId="0" applyNumberFormat="1" applyFont="1" applyAlignment="1">
      <alignment horizontal="right"/>
    </xf>
    <xf numFmtId="0" fontId="27" fillId="0" borderId="0" xfId="0" applyFont="1" applyAlignment="1">
      <alignment horizontal="left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center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/>
    </xf>
  </cellXfs>
  <cellStyles count="65">
    <cellStyle name="Comma" xfId="10" builtinId="3"/>
    <cellStyle name="Currency 2" xfId="47"/>
    <cellStyle name="Hyperlink" xfId="64" builtinId="8"/>
    <cellStyle name="Hyperlink 2" xfId="2"/>
    <cellStyle name="Hyperlink 2 2" xfId="48"/>
    <cellStyle name="Hyperlink 3" xfId="3"/>
    <cellStyle name="Hyperlink 3 2" xfId="49"/>
    <cellStyle name="Hyperlink 3 3" xfId="50"/>
    <cellStyle name="Hyperlink 4" xfId="51"/>
    <cellStyle name="Hyperlink 5" xfId="11"/>
    <cellStyle name="Hyperlink 6" xfId="63"/>
    <cellStyle name="Normal" xfId="0" builtinId="0"/>
    <cellStyle name="Normal 10" xfId="27"/>
    <cellStyle name="Normal 11" xfId="29"/>
    <cellStyle name="Normal 12" xfId="31"/>
    <cellStyle name="Normal 13" xfId="33"/>
    <cellStyle name="Normal 14" xfId="35"/>
    <cellStyle name="Normal 15" xfId="37"/>
    <cellStyle name="Normal 16" xfId="39"/>
    <cellStyle name="Normal 17" xfId="41"/>
    <cellStyle name="Normal 18" xfId="43"/>
    <cellStyle name="Normal 19" xfId="45"/>
    <cellStyle name="Normal 2" xfId="4"/>
    <cellStyle name="Normal 2 10" xfId="30"/>
    <cellStyle name="Normal 2 11" xfId="32"/>
    <cellStyle name="Normal 2 12" xfId="34"/>
    <cellStyle name="Normal 2 13" xfId="36"/>
    <cellStyle name="Normal 2 14" xfId="38"/>
    <cellStyle name="Normal 2 15" xfId="40"/>
    <cellStyle name="Normal 2 16" xfId="42"/>
    <cellStyle name="Normal 2 17" xfId="44"/>
    <cellStyle name="Normal 2 18" xfId="58"/>
    <cellStyle name="Normal 2 19" xfId="12"/>
    <cellStyle name="Normal 2 2" xfId="5"/>
    <cellStyle name="Normal 2 2 2" xfId="1"/>
    <cellStyle name="Normal 2 2 3" xfId="57"/>
    <cellStyle name="Normal 2 3" xfId="6"/>
    <cellStyle name="Normal 2 3 2" xfId="46"/>
    <cellStyle name="Normal 2 3 3" xfId="59"/>
    <cellStyle name="Normal 2 3 4" xfId="17"/>
    <cellStyle name="Normal 2 4" xfId="18"/>
    <cellStyle name="Normal 2 5" xfId="20"/>
    <cellStyle name="Normal 2 6" xfId="22"/>
    <cellStyle name="Normal 2 7" xfId="24"/>
    <cellStyle name="Normal 2 8" xfId="26"/>
    <cellStyle name="Normal 2 9" xfId="28"/>
    <cellStyle name="Normal 3" xfId="7"/>
    <cellStyle name="Normal 3 2" xfId="8"/>
    <cellStyle name="Normal 3 3" xfId="60"/>
    <cellStyle name="Normal 3 4" xfId="16"/>
    <cellStyle name="Normal 4" xfId="13"/>
    <cellStyle name="Normal 4 2" xfId="62"/>
    <cellStyle name="Normal 4 3" xfId="61"/>
    <cellStyle name="Normal 5" xfId="19"/>
    <cellStyle name="Normal 6" xfId="21"/>
    <cellStyle name="Normal 7" xfId="14"/>
    <cellStyle name="Normal 8" xfId="23"/>
    <cellStyle name="Normal 8 5" xfId="15"/>
    <cellStyle name="Normal 9" xfId="25"/>
    <cellStyle name="Percent 2" xfId="9"/>
    <cellStyle name="Style1" xfId="52"/>
    <cellStyle name="Style2" xfId="53"/>
    <cellStyle name="Style3" xfId="54"/>
    <cellStyle name="Style4" xfId="55"/>
    <cellStyle name="Style5" xfId="56"/>
  </cellStyles>
  <dxfs count="0"/>
  <tableStyles count="0" defaultTableStyle="TableStyleMedium9" defaultPivotStyle="PivotStyleLight16"/>
  <colors>
    <mruColors>
      <color rgb="FF000080"/>
      <color rgb="FF00FF80"/>
      <color rgb="FF7894D2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873456790123474E-3"/>
          <c:y val="7.2062878787878787E-2"/>
          <c:w val="0.7044035902178265"/>
          <c:h val="0.85421691919191856"/>
        </c:manualLayout>
      </c:layout>
      <c:barChart>
        <c:barDir val="col"/>
        <c:grouping val="stacked"/>
        <c:varyColors val="0"/>
        <c:ser>
          <c:idx val="6"/>
          <c:order val="0"/>
          <c:tx>
            <c:strRef>
              <c:f>'Table &amp; chart by cause'!$A$35</c:f>
              <c:strCache>
                <c:ptCount val="1"/>
                <c:pt idx="0">
                  <c:v>Coronary heart disease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900" b="0" i="0" u="none" strike="noStrike" kern="1200" baseline="0">
                    <a:solidFill>
                      <a:sysClr val="window" lastClr="FFFFFF"/>
                    </a:solidFill>
                    <a:latin typeface="Verdana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&amp; chart by cause'!$B$28:$H$28</c:f>
              <c:numCache>
                <c:formatCode>General</c:formatCode>
                <c:ptCount val="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</c:numCache>
            </c:numRef>
          </c:cat>
          <c:val>
            <c:numRef>
              <c:f>'Table &amp; chart by cause'!$B$35:$H$35</c:f>
              <c:numCache>
                <c:formatCode>General</c:formatCode>
                <c:ptCount val="7"/>
                <c:pt idx="0">
                  <c:v>6096</c:v>
                </c:pt>
                <c:pt idx="1">
                  <c:v>5509</c:v>
                </c:pt>
                <c:pt idx="2">
                  <c:v>5436</c:v>
                </c:pt>
                <c:pt idx="3">
                  <c:v>5188</c:v>
                </c:pt>
                <c:pt idx="4">
                  <c:v>4852</c:v>
                </c:pt>
                <c:pt idx="5">
                  <c:v>4723</c:v>
                </c:pt>
                <c:pt idx="6">
                  <c:v>4374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6A-425C-BD8D-11EFA175064F}"/>
            </c:ext>
          </c:extLst>
        </c:ser>
        <c:ser>
          <c:idx val="1"/>
          <c:order val="1"/>
          <c:tx>
            <c:strRef>
              <c:f>'Table &amp; chart by cause'!$A$30</c:f>
              <c:strCache>
                <c:ptCount val="1"/>
                <c:pt idx="0">
                  <c:v>Cerebrovascular disease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900" b="0" i="0" u="none" strike="noStrike" kern="1200" baseline="0">
                    <a:solidFill>
                      <a:sysClr val="windowText" lastClr="000000"/>
                    </a:solidFill>
                    <a:latin typeface="Verdana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&amp; chart by cause'!$B$28:$H$28</c:f>
              <c:numCache>
                <c:formatCode>General</c:formatCode>
                <c:ptCount val="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</c:numCache>
            </c:numRef>
          </c:cat>
          <c:val>
            <c:numRef>
              <c:f>'Table &amp; chart by cause'!$B$30:$H$30</c:f>
              <c:numCache>
                <c:formatCode>General</c:formatCode>
                <c:ptCount val="7"/>
                <c:pt idx="0">
                  <c:v>3158</c:v>
                </c:pt>
                <c:pt idx="1">
                  <c:v>3062</c:v>
                </c:pt>
                <c:pt idx="2">
                  <c:v>2989</c:v>
                </c:pt>
                <c:pt idx="3">
                  <c:v>2988</c:v>
                </c:pt>
                <c:pt idx="4">
                  <c:v>2863</c:v>
                </c:pt>
                <c:pt idx="5">
                  <c:v>2796</c:v>
                </c:pt>
                <c:pt idx="6">
                  <c:v>2240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6A-425C-BD8D-11EFA175064F}"/>
            </c:ext>
          </c:extLst>
        </c:ser>
        <c:ser>
          <c:idx val="8"/>
          <c:order val="2"/>
          <c:tx>
            <c:strRef>
              <c:f>'Table &amp; chart by cause'!$A$37</c:f>
              <c:strCache>
                <c:ptCount val="1"/>
                <c:pt idx="0">
                  <c:v>Other heart disease</c:v>
                </c:pt>
              </c:strCache>
            </c:strRef>
          </c:tx>
          <c:spPr>
            <a:solidFill>
              <a:schemeClr val="tx2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900" b="0" i="0" u="none" strike="noStrike" kern="1200" baseline="0">
                    <a:solidFill>
                      <a:schemeClr val="bg1"/>
                    </a:solidFill>
                    <a:latin typeface="Verdana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&amp; chart by cause'!$B$28:$H$28</c:f>
              <c:numCache>
                <c:formatCode>General</c:formatCode>
                <c:ptCount val="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</c:numCache>
            </c:numRef>
          </c:cat>
          <c:val>
            <c:numRef>
              <c:f>'Table &amp; chart by cause'!$B$37:$H$37</c:f>
              <c:numCache>
                <c:formatCode>General</c:formatCode>
                <c:ptCount val="7"/>
                <c:pt idx="0">
                  <c:v>1386</c:v>
                </c:pt>
                <c:pt idx="1">
                  <c:v>1186</c:v>
                </c:pt>
                <c:pt idx="2">
                  <c:v>1349</c:v>
                </c:pt>
                <c:pt idx="3">
                  <c:v>1402</c:v>
                </c:pt>
                <c:pt idx="4">
                  <c:v>1322</c:v>
                </c:pt>
                <c:pt idx="5">
                  <c:v>1413</c:v>
                </c:pt>
                <c:pt idx="6">
                  <c:v>1184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6A-425C-BD8D-11EFA175064F}"/>
            </c:ext>
          </c:extLst>
        </c:ser>
        <c:ser>
          <c:idx val="0"/>
          <c:order val="3"/>
          <c:tx>
            <c:strRef>
              <c:f>'Table &amp; chart by cause'!$A$42</c:f>
              <c:strCache>
                <c:ptCount val="1"/>
                <c:pt idx="0">
                  <c:v>All other cardiovascular disease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900" b="0" i="0" u="none" strike="noStrike" kern="1200" baseline="0">
                    <a:solidFill>
                      <a:sysClr val="windowText" lastClr="000000"/>
                    </a:solidFill>
                    <a:latin typeface="Verdana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&amp; chart by cause'!$B$28:$H$28</c:f>
              <c:numCache>
                <c:formatCode>General</c:formatCode>
                <c:ptCount val="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</c:numCache>
            </c:numRef>
          </c:cat>
          <c:val>
            <c:numRef>
              <c:f>'Table &amp; chart by cause'!$B$42:$H$42</c:f>
              <c:numCache>
                <c:formatCode>General</c:formatCode>
                <c:ptCount val="7"/>
                <c:pt idx="0">
                  <c:v>777</c:v>
                </c:pt>
                <c:pt idx="1">
                  <c:v>774</c:v>
                </c:pt>
                <c:pt idx="2">
                  <c:v>767</c:v>
                </c:pt>
                <c:pt idx="3">
                  <c:v>750</c:v>
                </c:pt>
                <c:pt idx="4">
                  <c:v>786</c:v>
                </c:pt>
                <c:pt idx="5">
                  <c:v>802</c:v>
                </c:pt>
                <c:pt idx="6">
                  <c:v>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6A-425C-BD8D-11EFA175064F}"/>
            </c:ext>
          </c:extLst>
        </c:ser>
        <c:ser>
          <c:idx val="3"/>
          <c:order val="4"/>
          <c:tx>
            <c:strRef>
              <c:f>'Table &amp; chart by cause'!$A$32</c:f>
              <c:strCache>
                <c:ptCount val="1"/>
                <c:pt idx="0">
                  <c:v>Diseases of arteries, arterioles and capillaries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chemeClr val="bg1"/>
                    </a:solidFill>
                    <a:latin typeface="Verdana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'Table &amp; chart by cause'!$B$28:$H$28</c:f>
              <c:numCache>
                <c:formatCode>General</c:formatCode>
                <c:ptCount val="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</c:numCache>
            </c:numRef>
          </c:cat>
          <c:val>
            <c:numRef>
              <c:f>'Table &amp; chart by cause'!$B$32:$H$32</c:f>
              <c:numCache>
                <c:formatCode>General</c:formatCode>
                <c:ptCount val="7"/>
                <c:pt idx="0">
                  <c:v>729</c:v>
                </c:pt>
                <c:pt idx="1">
                  <c:v>756</c:v>
                </c:pt>
                <c:pt idx="2">
                  <c:v>721</c:v>
                </c:pt>
                <c:pt idx="3">
                  <c:v>643</c:v>
                </c:pt>
                <c:pt idx="4">
                  <c:v>594</c:v>
                </c:pt>
                <c:pt idx="5">
                  <c:v>607</c:v>
                </c:pt>
                <c:pt idx="6">
                  <c:v>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6A-425C-BD8D-11EFA1750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overlap val="100"/>
        <c:axId val="91039616"/>
        <c:axId val="83153664"/>
      </c:barChart>
      <c:catAx>
        <c:axId val="910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latin typeface="Verdana" pitchFamily="34" charset="0"/>
              </a:defRPr>
            </a:pPr>
            <a:endParaRPr lang="en-US"/>
          </a:p>
        </c:txPr>
        <c:crossAx val="83153664"/>
        <c:crosses val="autoZero"/>
        <c:auto val="1"/>
        <c:lblAlgn val="ctr"/>
        <c:lblOffset val="100"/>
        <c:noMultiLvlLbl val="0"/>
      </c:catAx>
      <c:valAx>
        <c:axId val="83153664"/>
        <c:scaling>
          <c:orientation val="minMax"/>
          <c:max val="14000"/>
        </c:scaling>
        <c:delete val="1"/>
        <c:axPos val="l"/>
        <c:numFmt formatCode="0" sourceLinked="0"/>
        <c:majorTickMark val="none"/>
        <c:minorTickMark val="none"/>
        <c:tickLblPos val="none"/>
        <c:crossAx val="91039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080794872636432"/>
          <c:y val="0.2785967171717173"/>
          <c:w val="0.28346543209876546"/>
          <c:h val="0.60915580808081182"/>
        </c:manualLayout>
      </c:layout>
      <c:overlay val="0"/>
      <c:txPr>
        <a:bodyPr/>
        <a:lstStyle/>
        <a:p>
          <a:pPr>
            <a:defRPr sz="900">
              <a:latin typeface="Verdana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588" l="0.70000000000000062" r="0.70000000000000062" t="0.75000000000000588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464506172839506E-2"/>
          <c:y val="0.18146827394797943"/>
          <c:w val="0.9611015432098815"/>
          <c:h val="0.73039521490148807"/>
        </c:manualLayout>
      </c:layout>
      <c:barChart>
        <c:barDir val="col"/>
        <c:grouping val="clustered"/>
        <c:varyColors val="0"/>
        <c:ser>
          <c:idx val="2"/>
          <c:order val="1"/>
          <c:tx>
            <c:v>Males - rate ratio 2.4</c:v>
          </c:tx>
          <c:spPr>
            <a:solidFill>
              <a:srgbClr val="95B3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baseline="0">
                    <a:solidFill>
                      <a:schemeClr val="tx2">
                        <a:lumMod val="75000"/>
                      </a:schemeClr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'Table &amp; chart by deprivation'!$K$36:$K$40</c:f>
                <c:numCache>
                  <c:formatCode>General</c:formatCode>
                  <c:ptCount val="5"/>
                  <c:pt idx="0">
                    <c:v>5.13660487481883</c:v>
                  </c:pt>
                  <c:pt idx="1">
                    <c:v>5.5700930461646001</c:v>
                  </c:pt>
                  <c:pt idx="2">
                    <c:v>6.2700897482956703</c:v>
                  </c:pt>
                  <c:pt idx="3">
                    <c:v>7.16483704262843</c:v>
                  </c:pt>
                  <c:pt idx="4">
                    <c:v>8.9067565933483497</c:v>
                  </c:pt>
                </c:numCache>
              </c:numRef>
            </c:plus>
            <c:minus>
              <c:numRef>
                <c:f>'Table &amp; chart by deprivation'!$L$36:$L$40</c:f>
                <c:numCache>
                  <c:formatCode>General</c:formatCode>
                  <c:ptCount val="5"/>
                  <c:pt idx="0">
                    <c:v>4.8674156594994802</c:v>
                  </c:pt>
                  <c:pt idx="1">
                    <c:v>5.3080383821473296</c:v>
                  </c:pt>
                  <c:pt idx="2">
                    <c:v>6.0030830260019199</c:v>
                  </c:pt>
                  <c:pt idx="3">
                    <c:v>6.86708075050832</c:v>
                  </c:pt>
                  <c:pt idx="4">
                    <c:v>8.5626725292815404</c:v>
                  </c:pt>
                </c:numCache>
              </c:numRef>
            </c:minus>
          </c:errBars>
          <c:cat>
            <c:strRef>
              <c:f>'Table &amp; chart by deprivation'!$D$26:$D$30</c:f>
              <c:strCache>
                <c:ptCount val="5"/>
                <c:pt idx="0">
                  <c:v>Least deprived</c:v>
                </c:pt>
                <c:pt idx="1">
                  <c:v>Next least deprived</c:v>
                </c:pt>
                <c:pt idx="2">
                  <c:v>Middle</c:v>
                </c:pt>
                <c:pt idx="3">
                  <c:v>Next most deprived</c:v>
                </c:pt>
                <c:pt idx="4">
                  <c:v>Most deprived</c:v>
                </c:pt>
              </c:strCache>
            </c:strRef>
          </c:cat>
          <c:val>
            <c:numRef>
              <c:f>'Table &amp; chart by deprivation'!$H$36:$H$40</c:f>
              <c:numCache>
                <c:formatCode>0</c:formatCode>
                <c:ptCount val="5"/>
                <c:pt idx="0">
                  <c:v>68.634336762372598</c:v>
                </c:pt>
                <c:pt idx="1">
                  <c:v>82.852505313500998</c:v>
                </c:pt>
                <c:pt idx="2">
                  <c:v>103.817124189539</c:v>
                </c:pt>
                <c:pt idx="3">
                  <c:v>122.673818008046</c:v>
                </c:pt>
                <c:pt idx="4">
                  <c:v>165.07630299590099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F5-417A-898A-DFB1004196C5}"/>
            </c:ext>
          </c:extLst>
        </c:ser>
        <c:ser>
          <c:idx val="3"/>
          <c:order val="2"/>
          <c:tx>
            <c:v>Females - rate ratio 2.7</c:v>
          </c:tx>
          <c:spPr>
            <a:solidFill>
              <a:srgbClr val="1F497D">
                <a:lumMod val="75000"/>
              </a:srgb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  <a:latin typeface="Verdana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'Table &amp; chart by deprivation'!$K$46:$K$50</c:f>
                <c:numCache>
                  <c:formatCode>General</c:formatCode>
                  <c:ptCount val="5"/>
                  <c:pt idx="0">
                    <c:v>3.2214838474138099</c:v>
                  </c:pt>
                  <c:pt idx="1">
                    <c:v>3.6896255519568202</c:v>
                  </c:pt>
                  <c:pt idx="2">
                    <c:v>4.1169081293030798</c:v>
                  </c:pt>
                  <c:pt idx="3">
                    <c:v>4.8272251728866804</c:v>
                  </c:pt>
                  <c:pt idx="4">
                    <c:v>5.8100204806967097</c:v>
                  </c:pt>
                </c:numCache>
              </c:numRef>
            </c:plus>
            <c:minus>
              <c:numRef>
                <c:f>'Table &amp; chart by deprivation'!$L$46:$L$50</c:f>
                <c:numCache>
                  <c:formatCode>General</c:formatCode>
                  <c:ptCount val="5"/>
                  <c:pt idx="0">
                    <c:v>2.9732295657557102</c:v>
                  </c:pt>
                  <c:pt idx="1">
                    <c:v>3.4432537054461299</c:v>
                  </c:pt>
                  <c:pt idx="2">
                    <c:v>3.8685418912335798</c:v>
                  </c:pt>
                  <c:pt idx="3">
                    <c:v>4.55055847753344</c:v>
                  </c:pt>
                  <c:pt idx="4">
                    <c:v>5.4982154504315197</c:v>
                  </c:pt>
                </c:numCache>
              </c:numRef>
            </c:minus>
          </c:errBars>
          <c:val>
            <c:numRef>
              <c:f>'Table &amp; chart by deprivation'!$H$46:$H$50</c:f>
              <c:numCache>
                <c:formatCode>0</c:formatCode>
                <c:ptCount val="5"/>
                <c:pt idx="0">
                  <c:v>28.307460630601899</c:v>
                </c:pt>
                <c:pt idx="1">
                  <c:v>37.728842118548002</c:v>
                </c:pt>
                <c:pt idx="2">
                  <c:v>46.980485611086799</c:v>
                </c:pt>
                <c:pt idx="3">
                  <c:v>58.553018535419397</c:v>
                </c:pt>
                <c:pt idx="4">
                  <c:v>75.843944262866302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F5-417A-898A-DFB100419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90973312"/>
        <c:axId val="90974848"/>
      </c:barChart>
      <c:scatterChart>
        <c:scatterStyle val="lineMarker"/>
        <c:varyColors val="0"/>
        <c:ser>
          <c:idx val="0"/>
          <c:order val="0"/>
          <c:tx>
            <c:strRef>
              <c:f>'Table &amp; chart by deprivation'!$N$25</c:f>
              <c:strCache>
                <c:ptCount val="1"/>
                <c:pt idx="0">
                  <c:v>Wales EASR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xVal>
            <c:numRef>
              <c:f>'Table &amp; chart by deprivation'!$M$26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'Table &amp; chart by deprivation'!$N$26</c:f>
              <c:numCache>
                <c:formatCode>0</c:formatCode>
                <c:ptCount val="1"/>
                <c:pt idx="0">
                  <c:v>76.077147392241002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CF5-417A-898A-DFB100419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35520"/>
        <c:axId val="91033984"/>
      </c:scatterChart>
      <c:catAx>
        <c:axId val="9097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5875">
            <a:solidFill>
              <a:schemeClr val="bg1">
                <a:lumMod val="65000"/>
              </a:schemeClr>
            </a:solidFill>
          </a:ln>
        </c:spPr>
        <c:txPr>
          <a:bodyPr/>
          <a:lstStyle/>
          <a:p>
            <a:pPr>
              <a:defRPr sz="900" baseline="0">
                <a:latin typeface="Verdana" pitchFamily="34" charset="0"/>
              </a:defRPr>
            </a:pPr>
            <a:endParaRPr lang="en-US"/>
          </a:p>
        </c:txPr>
        <c:crossAx val="90974848"/>
        <c:crosses val="autoZero"/>
        <c:auto val="1"/>
        <c:lblAlgn val="ctr"/>
        <c:lblOffset val="100"/>
        <c:noMultiLvlLbl val="0"/>
      </c:catAx>
      <c:valAx>
        <c:axId val="90974848"/>
        <c:scaling>
          <c:orientation val="minMax"/>
          <c:max val="180"/>
        </c:scaling>
        <c:delete val="1"/>
        <c:axPos val="l"/>
        <c:numFmt formatCode="0" sourceLinked="1"/>
        <c:majorTickMark val="none"/>
        <c:minorTickMark val="none"/>
        <c:tickLblPos val="none"/>
        <c:crossAx val="90973312"/>
        <c:crosses val="autoZero"/>
        <c:crossBetween val="between"/>
      </c:valAx>
      <c:valAx>
        <c:axId val="91033984"/>
        <c:scaling>
          <c:orientation val="minMax"/>
        </c:scaling>
        <c:delete val="1"/>
        <c:axPos val="r"/>
        <c:numFmt formatCode="0" sourceLinked="1"/>
        <c:majorTickMark val="out"/>
        <c:minorTickMark val="none"/>
        <c:tickLblPos val="none"/>
        <c:crossAx val="91035520"/>
        <c:crosses val="max"/>
        <c:crossBetween val="midCat"/>
      </c:valAx>
      <c:valAx>
        <c:axId val="91035520"/>
        <c:scaling>
          <c:orientation val="minMax"/>
          <c:max val="1"/>
          <c:min val="0"/>
        </c:scaling>
        <c:delete val="1"/>
        <c:axPos val="t"/>
        <c:numFmt formatCode="General" sourceLinked="1"/>
        <c:majorTickMark val="none"/>
        <c:minorTickMark val="none"/>
        <c:tickLblPos val="none"/>
        <c:crossAx val="91033984"/>
        <c:crosses val="max"/>
        <c:crossBetween val="midCat"/>
      </c:valAx>
    </c:plotArea>
    <c:legend>
      <c:legendPos val="l"/>
      <c:legendEntry>
        <c:idx val="2"/>
        <c:delete val="1"/>
      </c:legendEntry>
      <c:layout>
        <c:manualLayout>
          <c:xMode val="edge"/>
          <c:yMode val="edge"/>
          <c:x val="1.663874284085096E-2"/>
          <c:y val="0.25268300617352379"/>
          <c:w val="0.31397247867978439"/>
          <c:h val="0.12382921148940892"/>
        </c:manualLayout>
      </c:layout>
      <c:overlay val="0"/>
      <c:txPr>
        <a:bodyPr/>
        <a:lstStyle/>
        <a:p>
          <a:pPr>
            <a:defRPr sz="900" baseline="0">
              <a:latin typeface="Verdana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6" l="0.70000000000000062" r="0.70000000000000062" t="0.75000000000000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able &amp; chart by cause'!A1"/><Relationship Id="rId2" Type="http://schemas.openxmlformats.org/officeDocument/2006/relationships/hyperlink" Target="#'Copy tables and charts'!A1"/><Relationship Id="rId1" Type="http://schemas.openxmlformats.org/officeDocument/2006/relationships/image" Target="../media/image1.jpeg"/><Relationship Id="rId4" Type="http://schemas.openxmlformats.org/officeDocument/2006/relationships/hyperlink" Target="#'Table &amp; chart by deprivation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Relationship Id="rId4" Type="http://schemas.openxmlformats.org/officeDocument/2006/relationships/hyperlink" Target="#Readm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hyperlink" Target="#Readm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hyperlink" Target="#Readm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657225</xdr:colOff>
      <xdr:row>0</xdr:row>
      <xdr:rowOff>66675</xdr:rowOff>
    </xdr:from>
    <xdr:to>
      <xdr:col>1</xdr:col>
      <xdr:colOff>3981450</xdr:colOff>
      <xdr:row>6</xdr:row>
      <xdr:rowOff>133350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7225" y="66675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495300</xdr:colOff>
      <xdr:row>7</xdr:row>
      <xdr:rowOff>38100</xdr:rowOff>
    </xdr:from>
    <xdr:to>
      <xdr:col>6</xdr:col>
      <xdr:colOff>342900</xdr:colOff>
      <xdr:row>14</xdr:row>
      <xdr:rowOff>111576</xdr:rowOff>
    </xdr:to>
    <xdr:grpSp>
      <xdr:nvGrpSpPr>
        <xdr:cNvPr id="19" name="Group 18"/>
        <xdr:cNvGrpSpPr/>
      </xdr:nvGrpSpPr>
      <xdr:grpSpPr>
        <a:xfrm>
          <a:off x="6296025" y="1162050"/>
          <a:ext cx="2286000" cy="1845126"/>
          <a:chOff x="6296025" y="1162050"/>
          <a:chExt cx="2286000" cy="1845126"/>
        </a:xfrm>
      </xdr:grpSpPr>
      <xdr:sp macro="" textlink="">
        <xdr:nvSpPr>
          <xdr:cNvPr id="7" name="TextBox 6"/>
          <xdr:cNvSpPr txBox="1"/>
        </xdr:nvSpPr>
        <xdr:spPr>
          <a:xfrm>
            <a:off x="6296025" y="1162050"/>
            <a:ext cx="2286000" cy="3180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GB" sz="1000" b="1">
                <a:latin typeface="Verdana" pitchFamily="34" charset="0"/>
              </a:rPr>
              <a:t>Contents (click to access):</a:t>
            </a:r>
            <a:r>
              <a:rPr lang="en-GB" sz="1000" b="1" baseline="0">
                <a:latin typeface="Verdana" pitchFamily="34" charset="0"/>
              </a:rPr>
              <a:t> </a:t>
            </a:r>
            <a:endParaRPr lang="en-GB" sz="1000" b="1">
              <a:latin typeface="Verdana" pitchFamily="34" charset="0"/>
            </a:endParaRPr>
          </a:p>
        </xdr:txBody>
      </xdr:sp>
      <xdr:sp macro="" textlink="">
        <xdr:nvSpPr>
          <xdr:cNvPr id="14" name="Rounded Rectangle 13">
            <a:hlinkClick xmlns:r="http://schemas.openxmlformats.org/officeDocument/2006/relationships" r:id="rId2"/>
          </xdr:cNvPr>
          <xdr:cNvSpPr/>
        </xdr:nvSpPr>
        <xdr:spPr>
          <a:xfrm>
            <a:off x="6410325" y="1480727"/>
            <a:ext cx="1943100" cy="343189"/>
          </a:xfrm>
          <a:prstGeom prst="roundRect">
            <a:avLst/>
          </a:prstGeom>
          <a:solidFill>
            <a:srgbClr val="99CCFF"/>
          </a:solidFill>
          <a:ln>
            <a:solidFill>
              <a:srgbClr val="99CC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GB" sz="1000" b="0" baseline="0">
                <a:solidFill>
                  <a:srgbClr val="0000FF"/>
                </a:solidFill>
                <a:latin typeface="Verdana" pitchFamily="34" charset="0"/>
              </a:rPr>
              <a:t>How to copy charts/tables </a:t>
            </a:r>
            <a:endParaRPr lang="en-GB" sz="1000" b="0">
              <a:solidFill>
                <a:srgbClr val="0000FF"/>
              </a:solidFill>
              <a:latin typeface="Verdana" pitchFamily="34" charset="0"/>
            </a:endParaRPr>
          </a:p>
        </xdr:txBody>
      </xdr:sp>
      <xdr:sp macro="" textlink="">
        <xdr:nvSpPr>
          <xdr:cNvPr id="15" name="Rounded Rectangle 14">
            <a:hlinkClick xmlns:r="http://schemas.openxmlformats.org/officeDocument/2006/relationships" r:id="rId3"/>
          </xdr:cNvPr>
          <xdr:cNvSpPr/>
        </xdr:nvSpPr>
        <xdr:spPr>
          <a:xfrm>
            <a:off x="6410325" y="1945824"/>
            <a:ext cx="1943100" cy="473526"/>
          </a:xfrm>
          <a:prstGeom prst="roundRect">
            <a:avLst/>
          </a:prstGeom>
          <a:solidFill>
            <a:srgbClr val="99CCFF"/>
          </a:solidFill>
          <a:ln>
            <a:solidFill>
              <a:srgbClr val="99CC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GB" sz="1000" b="0">
                <a:solidFill>
                  <a:srgbClr val="0000FF"/>
                </a:solidFill>
                <a:latin typeface="Verdana" pitchFamily="34" charset="0"/>
              </a:rPr>
              <a:t>Table &amp; chart</a:t>
            </a:r>
            <a:r>
              <a:rPr lang="en-GB" sz="1000" b="0" baseline="0">
                <a:solidFill>
                  <a:srgbClr val="0000FF"/>
                </a:solidFill>
                <a:latin typeface="Verdana" pitchFamily="34" charset="0"/>
              </a:rPr>
              <a:t> by cause of death</a:t>
            </a:r>
          </a:p>
          <a:p>
            <a:pPr algn="ctr"/>
            <a:endParaRPr lang="en-GB" sz="1000" b="0">
              <a:solidFill>
                <a:srgbClr val="0000FF"/>
              </a:solidFill>
              <a:latin typeface="Verdana" pitchFamily="34" charset="0"/>
            </a:endParaRPr>
          </a:p>
        </xdr:txBody>
      </xdr:sp>
      <xdr:sp macro="" textlink="">
        <xdr:nvSpPr>
          <xdr:cNvPr id="12" name="Rounded Rectangle 11">
            <a:hlinkClick xmlns:r="http://schemas.openxmlformats.org/officeDocument/2006/relationships" r:id="rId4"/>
          </xdr:cNvPr>
          <xdr:cNvSpPr/>
        </xdr:nvSpPr>
        <xdr:spPr>
          <a:xfrm>
            <a:off x="6410325" y="2533650"/>
            <a:ext cx="1943100" cy="473526"/>
          </a:xfrm>
          <a:prstGeom prst="roundRect">
            <a:avLst/>
          </a:prstGeom>
          <a:solidFill>
            <a:srgbClr val="99CCFF"/>
          </a:solidFill>
          <a:ln>
            <a:solidFill>
              <a:srgbClr val="99CCFF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GB" sz="1000" b="0">
                <a:solidFill>
                  <a:srgbClr val="0000FF"/>
                </a:solidFill>
                <a:latin typeface="Verdana" pitchFamily="34" charset="0"/>
              </a:rPr>
              <a:t>Table &amp; chart</a:t>
            </a:r>
            <a:r>
              <a:rPr lang="en-GB" sz="1000" b="0" baseline="0">
                <a:solidFill>
                  <a:srgbClr val="0000FF"/>
                </a:solidFill>
                <a:latin typeface="Verdana" pitchFamily="34" charset="0"/>
              </a:rPr>
              <a:t> by deprivation</a:t>
            </a:r>
          </a:p>
          <a:p>
            <a:pPr algn="ctr"/>
            <a:endParaRPr lang="en-GB" sz="1000" b="0">
              <a:solidFill>
                <a:srgbClr val="0000FF"/>
              </a:solidFill>
              <a:latin typeface="Verdana" pitchFamily="34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581025</xdr:colOff>
      <xdr:row>0</xdr:row>
      <xdr:rowOff>85725</xdr:rowOff>
    </xdr:from>
    <xdr:to>
      <xdr:col>10</xdr:col>
      <xdr:colOff>276225</xdr:colOff>
      <xdr:row>3</xdr:row>
      <xdr:rowOff>9750</xdr:rowOff>
    </xdr:to>
    <xdr:sp macro="" textlink="">
      <xdr:nvSpPr>
        <xdr:cNvPr id="5" name="Rounded Rectangle 4">
          <a:hlinkClick xmlns:r="http://schemas.openxmlformats.org/officeDocument/2006/relationships" r:id="rId4"/>
        </xdr:cNvPr>
        <xdr:cNvSpPr/>
      </xdr:nvSpPr>
      <xdr:spPr>
        <a:xfrm>
          <a:off x="4848225" y="85725"/>
          <a:ext cx="1524000" cy="409800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2809875</xdr:colOff>
      <xdr:row>1</xdr:row>
      <xdr:rowOff>0</xdr:rowOff>
    </xdr:from>
    <xdr:to>
      <xdr:col>1</xdr:col>
      <xdr:colOff>4333875</xdr:colOff>
      <xdr:row>2</xdr:row>
      <xdr:rowOff>225</xdr:rowOff>
    </xdr:to>
    <xdr:sp macro="" textlink="">
      <xdr:nvSpPr>
        <xdr:cNvPr id="4" name="Rounded Rectangle 3">
          <a:hlinkClick xmlns:r="http://schemas.openxmlformats.org/officeDocument/2006/relationships" r:id="rId1"/>
        </xdr:cNvPr>
        <xdr:cNvSpPr/>
      </xdr:nvSpPr>
      <xdr:spPr>
        <a:xfrm>
          <a:off x="3781425" y="190500"/>
          <a:ext cx="1524000" cy="190725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  <xdr:twoCellAnchor editAs="absolute">
    <xdr:from>
      <xdr:col>0</xdr:col>
      <xdr:colOff>733425</xdr:colOff>
      <xdr:row>21</xdr:row>
      <xdr:rowOff>0</xdr:rowOff>
    </xdr:from>
    <xdr:to>
      <xdr:col>3</xdr:col>
      <xdr:colOff>35475</xdr:colOff>
      <xdr:row>40</xdr:row>
      <xdr:rowOff>190050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0.60457</cdr:x>
      <cdr:y>0.14998</cdr:y>
    </cdr:from>
    <cdr:to>
      <cdr:x>0.6084</cdr:x>
      <cdr:y>0.92556</cdr:y>
    </cdr:to>
    <cdr:sp macro="" textlink="">
      <cdr:nvSpPr>
        <cdr:cNvPr id="10" name="Straight Connector 9"/>
        <cdr:cNvSpPr/>
      </cdr:nvSpPr>
      <cdr:spPr>
        <a:xfrm xmlns:a="http://schemas.openxmlformats.org/drawingml/2006/main" flipH="1" flipV="1">
          <a:off x="3899646" y="593911"/>
          <a:ext cx="24718" cy="3071305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25400" cap="flat" cmpd="sng" algn="ctr">
          <a:solidFill>
            <a:schemeClr val="bg1">
              <a:lumMod val="75000"/>
            </a:schemeClr>
          </a:solidFill>
          <a:prstDash val="dash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0.13478</cdr:y>
    </cdr:to>
    <cdr:sp macro="" textlink="'Table &amp; chart by cause'!#REF!">
      <cdr:nvSpPr>
        <cdr:cNvPr id="3" name="TextBox 2"/>
        <cdr:cNvSpPr txBox="1"/>
      </cdr:nvSpPr>
      <cdr:spPr>
        <a:xfrm xmlns:a="http://schemas.openxmlformats.org/drawingml/2006/main">
          <a:off x="11206" y="0"/>
          <a:ext cx="6450305" cy="5337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E76C4CD6-7836-4529-8D4E-244B5440420B}" type="TxLink">
            <a:rPr lang="en-US" sz="1050" b="1" i="0" u="none" strike="noStrike">
              <a:solidFill>
                <a:sysClr val="windowText" lastClr="000000"/>
              </a:solidFill>
              <a:latin typeface="Verdana"/>
            </a:rPr>
            <a:pPr/>
            <a:t> </a:t>
          </a:fld>
          <a:endParaRPr lang="en-GB" sz="12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</cdr:x>
      <cdr:y>0.00409</cdr:y>
    </cdr:from>
    <cdr:to>
      <cdr:x>0.99901</cdr:x>
      <cdr:y>0.11827</cdr:y>
    </cdr:to>
    <cdr:sp macro="" textlink="'Table &amp; chart by cause'!$B$3">
      <cdr:nvSpPr>
        <cdr:cNvPr id="4" name="TextBox 3"/>
        <cdr:cNvSpPr txBox="1"/>
      </cdr:nvSpPr>
      <cdr:spPr>
        <a:xfrm xmlns:a="http://schemas.openxmlformats.org/drawingml/2006/main">
          <a:off x="0" y="14720"/>
          <a:ext cx="5754298" cy="4110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69280EA9-0F53-4DED-9650-CF2B6FA03F33}" type="TxLink">
            <a:rPr lang="en-US" sz="900" b="1" i="0" u="none" strike="noStrike">
              <a:solidFill>
                <a:srgbClr val="000000"/>
              </a:solidFill>
              <a:latin typeface="Verdana"/>
            </a:rPr>
            <a:pPr/>
            <a:t>Number of deaths from cardiovascular disease by cause (ICD-10 I00-I99), persons, all ages, Wales, 2005-2011</a:t>
          </a:fld>
          <a:endParaRPr lang="en-GB" sz="1050">
            <a:solidFill>
              <a:sysClr val="windowText" lastClr="000000"/>
            </a:solidFill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0.08726</cdr:y>
    </cdr:from>
    <cdr:to>
      <cdr:x>0.752</cdr:x>
      <cdr:y>0.13599</cdr:y>
    </cdr:to>
    <cdr:sp macro="" textlink="'Table &amp; chart by cause'!$B$19">
      <cdr:nvSpPr>
        <cdr:cNvPr id="5" name="TextBox 2"/>
        <cdr:cNvSpPr txBox="1"/>
      </cdr:nvSpPr>
      <cdr:spPr>
        <a:xfrm xmlns:a="http://schemas.openxmlformats.org/drawingml/2006/main">
          <a:off x="0" y="345550"/>
          <a:ext cx="4856106" cy="1929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fld id="{A0F17526-ED95-40FE-A0EA-8BC784A7DF51}" type="TxLink">
            <a:rPr lang="en-US" sz="800" b="0" i="0" u="none" strike="noStrike">
              <a:solidFill>
                <a:sysClr val="windowText" lastClr="000000"/>
              </a:solidFill>
              <a:latin typeface="Verdana"/>
            </a:rPr>
            <a:pPr/>
            <a:t>Produced by Public Health Wales Observatory, using ADDE (ONS)</a:t>
          </a:fld>
          <a:endParaRPr lang="en-GB" sz="1050">
            <a:solidFill>
              <a:sysClr val="windowText" lastClr="000000"/>
            </a:solidFill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0.5989</cdr:x>
      <cdr:y>0.15282</cdr:y>
    </cdr:from>
    <cdr:to>
      <cdr:x>0.83629</cdr:x>
      <cdr:y>0.25762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3863105" y="605149"/>
          <a:ext cx="1531238" cy="415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en-GB" sz="900">
              <a:latin typeface="Verdana" pitchFamily="34" charset="0"/>
            </a:rPr>
            <a:t>ICD-10 </a:t>
          </a:r>
        </a:p>
        <a:p xmlns:a="http://schemas.openxmlformats.org/drawingml/2006/main">
          <a:pPr algn="l"/>
          <a:r>
            <a:rPr lang="en-GB" sz="900">
              <a:latin typeface="Verdana" pitchFamily="34" charset="0"/>
            </a:rPr>
            <a:t>coding change</a:t>
          </a:r>
        </a:p>
      </cdr:txBody>
    </cdr:sp>
  </cdr:relSizeAnchor>
  <cdr:relSizeAnchor xmlns:cdr="http://schemas.openxmlformats.org/drawingml/2006/chartDrawing">
    <cdr:from>
      <cdr:x>0.01216</cdr:x>
      <cdr:y>0.13017</cdr:y>
    </cdr:from>
    <cdr:to>
      <cdr:x>0.10845</cdr:x>
      <cdr:y>0.19992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78441" y="515470"/>
          <a:ext cx="621126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indent="0"/>
          <a:endParaRPr lang="en-GB" sz="900" b="1" i="0" u="none" strike="noStrike">
            <a:solidFill>
              <a:srgbClr val="000000"/>
            </a:solidFill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0.10782</cdr:x>
      <cdr:y>0.18214</cdr:y>
    </cdr:from>
    <cdr:to>
      <cdr:x>0.20227</cdr:x>
      <cdr:y>0.2519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695476" y="721294"/>
          <a:ext cx="609208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indent="0"/>
          <a:endParaRPr lang="en-GB" sz="900" b="1" i="0" u="none" strike="noStrike">
            <a:solidFill>
              <a:srgbClr val="000000"/>
            </a:solidFill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0.20812</cdr:x>
      <cdr:y>0.18529</cdr:y>
    </cdr:from>
    <cdr:to>
      <cdr:x>0.3065</cdr:x>
      <cdr:y>0.25504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1342411" y="733741"/>
          <a:ext cx="634625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0.41173</cdr:x>
      <cdr:y>0.23611</cdr:y>
    </cdr:from>
    <cdr:to>
      <cdr:x>0.50976</cdr:x>
      <cdr:y>0.30587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2655785" y="935007"/>
          <a:ext cx="632341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0.51151</cdr:x>
      <cdr:y>0.2405</cdr:y>
    </cdr:from>
    <cdr:to>
      <cdr:x>0.60358</cdr:x>
      <cdr:y>0.31025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3299372" y="952378"/>
          <a:ext cx="593872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0.61823</cdr:x>
      <cdr:y>0.32041</cdr:y>
    </cdr:from>
    <cdr:to>
      <cdr:x>0.69739</cdr:x>
      <cdr:y>0.39016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3987781" y="1268821"/>
          <a:ext cx="51058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0.60457</cdr:x>
      <cdr:y>0.14998</cdr:y>
    </cdr:from>
    <cdr:to>
      <cdr:x>0.6084</cdr:x>
      <cdr:y>0.92556</cdr:y>
    </cdr:to>
    <cdr:sp macro="" textlink="">
      <cdr:nvSpPr>
        <cdr:cNvPr id="2" name="Straight Connector 9"/>
        <cdr:cNvSpPr/>
      </cdr:nvSpPr>
      <cdr:spPr>
        <a:xfrm xmlns:a="http://schemas.openxmlformats.org/drawingml/2006/main" flipH="1" flipV="1">
          <a:off x="3899646" y="593911"/>
          <a:ext cx="24718" cy="3071305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25400" cap="flat" cmpd="sng" algn="ctr">
          <a:solidFill>
            <a:schemeClr val="bg1">
              <a:lumMod val="75000"/>
            </a:schemeClr>
          </a:solidFill>
          <a:prstDash val="dash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0.13478</cdr:y>
    </cdr:to>
    <cdr:sp macro="" textlink="'Table &amp; chart by cause'!#REF!">
      <cdr:nvSpPr>
        <cdr:cNvPr id="6" name="TextBox 2"/>
        <cdr:cNvSpPr txBox="1"/>
      </cdr:nvSpPr>
      <cdr:spPr>
        <a:xfrm xmlns:a="http://schemas.openxmlformats.org/drawingml/2006/main">
          <a:off x="11206" y="0"/>
          <a:ext cx="6450305" cy="5337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E76C4CD6-7836-4529-8D4E-244B5440420B}" type="TxLink">
            <a:rPr lang="en-US" sz="1050" b="1" i="0" u="none" strike="noStrike">
              <a:solidFill>
                <a:sysClr val="windowText" lastClr="000000"/>
              </a:solidFill>
              <a:latin typeface="Verdana"/>
            </a:rPr>
            <a:pPr/>
            <a:t> </a:t>
          </a:fld>
          <a:endParaRPr lang="en-GB" sz="12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0.01216</cdr:x>
      <cdr:y>0.13017</cdr:y>
    </cdr:from>
    <cdr:to>
      <cdr:x>0.10845</cdr:x>
      <cdr:y>0.19992</cdr:y>
    </cdr:to>
    <cdr:sp macro="" textlink="">
      <cdr:nvSpPr>
        <cdr:cNvPr id="19" name="TextBox 1"/>
        <cdr:cNvSpPr txBox="1"/>
      </cdr:nvSpPr>
      <cdr:spPr>
        <a:xfrm xmlns:a="http://schemas.openxmlformats.org/drawingml/2006/main">
          <a:off x="78441" y="515470"/>
          <a:ext cx="621126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indent="0"/>
          <a:endParaRPr lang="en-GB" sz="900" b="1" i="0" u="none" strike="noStrike">
            <a:solidFill>
              <a:srgbClr val="000000"/>
            </a:solidFill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0.10782</cdr:x>
      <cdr:y>0.18214</cdr:y>
    </cdr:from>
    <cdr:to>
      <cdr:x>0.20227</cdr:x>
      <cdr:y>0.2519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695476" y="721294"/>
          <a:ext cx="609208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indent="0"/>
          <a:endParaRPr lang="en-GB" sz="900" b="1" i="0" u="none" strike="noStrike">
            <a:solidFill>
              <a:srgbClr val="000000"/>
            </a:solidFill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0.20812</cdr:x>
      <cdr:y>0.18529</cdr:y>
    </cdr:from>
    <cdr:to>
      <cdr:x>0.3065</cdr:x>
      <cdr:y>0.25504</cdr:y>
    </cdr:to>
    <cdr:sp macro="" textlink="">
      <cdr:nvSpPr>
        <cdr:cNvPr id="21" name="TextBox 1"/>
        <cdr:cNvSpPr txBox="1"/>
      </cdr:nvSpPr>
      <cdr:spPr>
        <a:xfrm xmlns:a="http://schemas.openxmlformats.org/drawingml/2006/main">
          <a:off x="1342411" y="733741"/>
          <a:ext cx="634625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0.35849</cdr:x>
      <cdr:y>0.16029</cdr:y>
    </cdr:from>
    <cdr:to>
      <cdr:x>0.56224</cdr:x>
      <cdr:y>0.23004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2064878" y="577047"/>
          <a:ext cx="1173622" cy="251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0.41173</cdr:x>
      <cdr:y>0.23611</cdr:y>
    </cdr:from>
    <cdr:to>
      <cdr:x>0.50976</cdr:x>
      <cdr:y>0.30587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2655785" y="935007"/>
          <a:ext cx="632341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0.51151</cdr:x>
      <cdr:y>0.2405</cdr:y>
    </cdr:from>
    <cdr:to>
      <cdr:x>0.60358</cdr:x>
      <cdr:y>0.31025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3299372" y="952378"/>
          <a:ext cx="593872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0.61823</cdr:x>
      <cdr:y>0.32041</cdr:y>
    </cdr:from>
    <cdr:to>
      <cdr:x>0.69739</cdr:x>
      <cdr:y>0.39016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3987781" y="1268821"/>
          <a:ext cx="510580" cy="2762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en-GB" sz="600" b="1">
            <a:latin typeface="Verdana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133350</xdr:rowOff>
    </xdr:from>
    <xdr:to>
      <xdr:col>7</xdr:col>
      <xdr:colOff>47625</xdr:colOff>
      <xdr:row>1</xdr:row>
      <xdr:rowOff>133575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2609850" y="133350"/>
          <a:ext cx="1524000" cy="190725"/>
        </a:xfrm>
        <a:prstGeom prst="roundRect">
          <a:avLst/>
        </a:prstGeom>
        <a:solidFill>
          <a:srgbClr val="99CCFF"/>
        </a:solidFill>
        <a:ln>
          <a:solidFill>
            <a:srgbClr val="99CC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GB" sz="1000" b="0" baseline="0">
              <a:solidFill>
                <a:srgbClr val="0000FF"/>
              </a:solidFill>
              <a:latin typeface="Verdana" pitchFamily="34" charset="0"/>
            </a:rPr>
            <a:t>Back to contents page </a:t>
          </a:r>
          <a:endParaRPr lang="en-GB" sz="1000" b="0">
            <a:solidFill>
              <a:srgbClr val="0000FF"/>
            </a:solidFill>
            <a:latin typeface="Verdana" pitchFamily="34" charset="0"/>
          </a:endParaRPr>
        </a:p>
      </xdr:txBody>
    </xdr:sp>
    <xdr:clientData/>
  </xdr:twoCellAnchor>
  <xdr:twoCellAnchor>
    <xdr:from>
      <xdr:col>1</xdr:col>
      <xdr:colOff>323850</xdr:colOff>
      <xdr:row>15</xdr:row>
      <xdr:rowOff>28575</xdr:rowOff>
    </xdr:from>
    <xdr:to>
      <xdr:col>11</xdr:col>
      <xdr:colOff>121200</xdr:colOff>
      <xdr:row>34</xdr:row>
      <xdr:rowOff>9075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0.01916</cdr:x>
      <cdr:y>0</cdr:y>
    </cdr:from>
    <cdr:to>
      <cdr:x>0.99041</cdr:x>
      <cdr:y>0.18873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14272" y="0"/>
          <a:ext cx="5791224" cy="6381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itchFamily="34" charset="0"/>
            </a:rPr>
            <a:t>Mortality from cardiovascular disease (ICD-10 I00-I99), European age-standardised rate (EASR) per 100,000, by deprivation fifth (WIMD 2011), persons, age under 75, Wales, 2008-10</a:t>
          </a:r>
        </a:p>
        <a:p xmlns:a="http://schemas.openxmlformats.org/drawingml/2006/main">
          <a:endParaRPr lang="en-GB" sz="1050">
            <a:latin typeface="Verdana" pitchFamily="34" charset="0"/>
          </a:endParaRPr>
        </a:p>
      </cdr:txBody>
    </cdr:sp>
  </cdr:relSizeAnchor>
  <cdr:relSizeAnchor xmlns:cdr="http://schemas.openxmlformats.org/drawingml/2006/chartDrawing">
    <cdr:from>
      <cdr:x>0.02077</cdr:x>
      <cdr:y>0.12432</cdr:y>
    </cdr:from>
    <cdr:to>
      <cdr:x>0.95838</cdr:x>
      <cdr:y>0.19311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19635" y="447555"/>
          <a:ext cx="5400634" cy="2476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>
              <a:latin typeface="Verdana" pitchFamily="34" charset="0"/>
              <a:ea typeface="+mn-ea"/>
              <a:cs typeface="+mn-cs"/>
            </a:rPr>
            <a:t>Produced by Public Health Wales Observatory, using ADDE/MYE (ONS), WIMD (WG)</a:t>
          </a:r>
          <a:endParaRPr lang="en-GB" sz="800">
            <a:latin typeface="Verdana" pitchFamily="34" charset="0"/>
          </a:endParaRPr>
        </a:p>
        <a:p xmlns:a="http://schemas.openxmlformats.org/drawingml/2006/main">
          <a:endParaRPr lang="en-GB" sz="1200"/>
        </a:p>
      </cdr:txBody>
    </cdr:sp>
  </cdr:relSizeAnchor>
  <cdr:relSizeAnchor xmlns:cdr="http://schemas.openxmlformats.org/drawingml/2006/chartDrawing">
    <cdr:from>
      <cdr:x>0.0533</cdr:x>
      <cdr:y>0.40417</cdr:y>
    </cdr:from>
    <cdr:to>
      <cdr:x>0.43535</cdr:x>
      <cdr:y>0.45444</cdr:y>
    </cdr:to>
    <cdr:grpSp>
      <cdr:nvGrpSpPr>
        <cdr:cNvPr id="5" name="Group 4"/>
        <cdr:cNvGrpSpPr/>
      </cdr:nvGrpSpPr>
      <cdr:grpSpPr>
        <a:xfrm xmlns:a="http://schemas.openxmlformats.org/drawingml/2006/main">
          <a:off x="307008" y="1455012"/>
          <a:ext cx="2200608" cy="180972"/>
          <a:chOff x="36749" y="39011"/>
          <a:chExt cx="2830115" cy="300348"/>
        </a:xfrm>
      </cdr:grpSpPr>
      <cdr:sp macro="" textlink="">
        <cdr:nvSpPr>
          <cdr:cNvPr id="6" name="Text Box 37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221868" y="39011"/>
            <a:ext cx="2644996" cy="30034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wrap="square" lIns="27432" tIns="18288" rIns="0" bIns="0" anchor="t" upright="1"/>
          <a:lstStyle xmlns:a="http://schemas.openxmlformats.org/drawingml/2006/main">
            <a:lvl1pPr marL="0" indent="0">
              <a:defRPr sz="1100">
                <a:latin typeface="Calibri"/>
              </a:defRPr>
            </a:lvl1pPr>
            <a:lvl2pPr marL="457200" indent="0">
              <a:defRPr sz="1100">
                <a:latin typeface="Calibri"/>
              </a:defRPr>
            </a:lvl2pPr>
            <a:lvl3pPr marL="914400" indent="0">
              <a:defRPr sz="1100">
                <a:latin typeface="Calibri"/>
              </a:defRPr>
            </a:lvl3pPr>
            <a:lvl4pPr marL="1371600" indent="0">
              <a:defRPr sz="1100">
                <a:latin typeface="Calibri"/>
              </a:defRPr>
            </a:lvl4pPr>
            <a:lvl5pPr marL="1828800" indent="0">
              <a:defRPr sz="1100">
                <a:latin typeface="Calibri"/>
              </a:defRPr>
            </a:lvl5pPr>
            <a:lvl6pPr marL="2286000" indent="0">
              <a:defRPr sz="1100">
                <a:latin typeface="Calibri"/>
              </a:defRPr>
            </a:lvl6pPr>
            <a:lvl7pPr marL="2743200" indent="0">
              <a:defRPr sz="1100">
                <a:latin typeface="Calibri"/>
              </a:defRPr>
            </a:lvl7pPr>
            <a:lvl8pPr marL="3200400" indent="0">
              <a:defRPr sz="1100">
                <a:latin typeface="Calibri"/>
              </a:defRPr>
            </a:lvl8pPr>
            <a:lvl9pPr marL="3657600" indent="0">
              <a:defRPr sz="1100">
                <a:latin typeface="Calibri"/>
              </a:defRPr>
            </a:lvl9pPr>
          </a:lstStyle>
          <a:p xmlns:a="http://schemas.openxmlformats.org/drawingml/2006/main">
            <a:pPr algn="l" rtl="0">
              <a:defRPr sz="1000"/>
            </a:pPr>
            <a:r>
              <a:rPr lang="en-GB" sz="900" b="0" i="0" u="none" strike="noStrike" baseline="0">
                <a:solidFill>
                  <a:srgbClr val="000000"/>
                </a:solidFill>
                <a:latin typeface="Verdana"/>
              </a:rPr>
              <a:t>95% confidence interval</a:t>
            </a:r>
          </a:p>
        </cdr:txBody>
      </cdr:sp>
      <cdr:pic>
        <cdr:nvPicPr>
          <cdr:cNvPr id="7" name="Picture 6"/>
          <cdr:cNvPicPr>
            <a:picLocks xmlns:a="http://schemas.openxmlformats.org/drawingml/2006/main" noChangeAspect="1" noChangeArrowheads="1"/>
          </cdr:cNvPicPr>
        </cdr:nvPicPr>
        <cdr:blipFill>
          <a:blip xmlns:a="http://schemas.openxmlformats.org/drawingml/2006/main" xmlns:r="http://schemas.openxmlformats.org/officeDocument/2006/relationships" r:embed="rId1"/>
          <a:srcRect xmlns:a="http://schemas.openxmlformats.org/drawingml/2006/main"/>
          <a:stretch xmlns:a="http://schemas.openxmlformats.org/drawingml/2006/main">
            <a:fillRect/>
          </a:stretch>
        </cdr:blipFill>
        <cdr:spPr bwMode="auto">
          <a:xfrm xmlns:a="http://schemas.openxmlformats.org/drawingml/2006/main">
            <a:off x="36749" y="112189"/>
            <a:ext cx="127528" cy="176818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</cdr:pic>
    </cdr:grp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wales.nhs.uk/sitesplus/922/page/66680" TargetMode="External"/><Relationship Id="rId1" Type="http://schemas.openxmlformats.org/officeDocument/2006/relationships/hyperlink" Target="mailto:publichealthwalesobservatory@wales.nhs.uk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5:G25"/>
  <sheetViews>
    <sheetView showGridLines="0" tabSelected="1" zoomScaleNormal="100" workbookViewId="0">
      <selection activeCell="F25" sqref="F25"/>
    </sheetView>
  </sheetViews>
  <sheetFormatPr defaultRowHeight="15" x14ac:dyDescent="0.25"/>
  <cols>
    <col min="1" max="1" width="16.5703125" style="4" bestFit="1" customWidth="1"/>
    <col min="2" max="2" width="70.42578125" style="4" customWidth="1"/>
    <col min="3" max="16384" width="9.140625" style="4"/>
  </cols>
  <sheetData>
    <row r="5" spans="1:7" ht="4.5" customHeight="1" x14ac:dyDescent="0.25"/>
    <row r="6" spans="1:7" ht="9" customHeight="1" x14ac:dyDescent="0.25"/>
    <row r="7" spans="1:7" x14ac:dyDescent="0.25">
      <c r="A7" s="3"/>
      <c r="B7" s="3"/>
    </row>
    <row r="8" spans="1:7" x14ac:dyDescent="0.25">
      <c r="A8" s="5"/>
      <c r="B8" s="6"/>
    </row>
    <row r="9" spans="1:7" ht="14.25" customHeight="1" x14ac:dyDescent="0.25">
      <c r="A9" s="7" t="s">
        <v>7</v>
      </c>
      <c r="B9" s="68" t="s">
        <v>109</v>
      </c>
    </row>
    <row r="10" spans="1:7" ht="16.5" customHeight="1" x14ac:dyDescent="0.25">
      <c r="A10" s="7" t="s">
        <v>8</v>
      </c>
      <c r="B10" s="13" t="s">
        <v>21</v>
      </c>
    </row>
    <row r="11" spans="1:7" ht="25.5" customHeight="1" x14ac:dyDescent="0.25">
      <c r="A11" s="7"/>
      <c r="B11" s="65" t="s">
        <v>103</v>
      </c>
    </row>
    <row r="12" spans="1:7" ht="24" customHeight="1" x14ac:dyDescent="0.25">
      <c r="A12" s="8" t="s">
        <v>9</v>
      </c>
      <c r="B12" s="14" t="s">
        <v>104</v>
      </c>
    </row>
    <row r="13" spans="1:7" ht="15.75" customHeight="1" x14ac:dyDescent="0.25">
      <c r="A13" s="7" t="s">
        <v>10</v>
      </c>
      <c r="B13" s="13" t="s">
        <v>17</v>
      </c>
    </row>
    <row r="14" spans="1:7" ht="28.5" customHeight="1" x14ac:dyDescent="0.25">
      <c r="A14" s="7" t="s">
        <v>11</v>
      </c>
      <c r="B14" s="63" t="s">
        <v>105</v>
      </c>
    </row>
    <row r="15" spans="1:7" ht="28.5" customHeight="1" x14ac:dyDescent="0.25">
      <c r="A15" s="7" t="s">
        <v>12</v>
      </c>
      <c r="B15" s="14" t="s">
        <v>110</v>
      </c>
      <c r="F15"/>
      <c r="G15"/>
    </row>
    <row r="16" spans="1:7" ht="15.75" customHeight="1" x14ac:dyDescent="0.25">
      <c r="A16" s="7" t="s">
        <v>13</v>
      </c>
      <c r="B16" s="14" t="s">
        <v>107</v>
      </c>
      <c r="F16"/>
      <c r="G16"/>
    </row>
    <row r="17" spans="1:7" ht="41.25" customHeight="1" x14ac:dyDescent="0.25">
      <c r="A17" s="7"/>
      <c r="B17" s="67" t="s">
        <v>111</v>
      </c>
      <c r="F17" s="64"/>
      <c r="G17" s="64"/>
    </row>
    <row r="18" spans="1:7" ht="17.25" customHeight="1" x14ac:dyDescent="0.25">
      <c r="A18" s="7" t="s">
        <v>14</v>
      </c>
      <c r="B18" s="71" t="s">
        <v>30</v>
      </c>
      <c r="F18"/>
      <c r="G18"/>
    </row>
    <row r="19" spans="1:7" ht="78.75" customHeight="1" x14ac:dyDescent="0.25">
      <c r="A19" s="9" t="s">
        <v>15</v>
      </c>
      <c r="B19" s="67" t="s">
        <v>112</v>
      </c>
      <c r="F19"/>
      <c r="G19"/>
    </row>
    <row r="20" spans="1:7" ht="16.5" customHeight="1" x14ac:dyDescent="0.25">
      <c r="A20" s="9"/>
      <c r="B20" s="70" t="s">
        <v>108</v>
      </c>
      <c r="F20"/>
      <c r="G20"/>
    </row>
    <row r="21" spans="1:7" ht="26.25" customHeight="1" x14ac:dyDescent="0.25">
      <c r="A21" s="2" t="s">
        <v>16</v>
      </c>
      <c r="B21" s="67" t="s">
        <v>106</v>
      </c>
      <c r="F21"/>
      <c r="G21"/>
    </row>
    <row r="22" spans="1:7" ht="7.5" customHeight="1" x14ac:dyDescent="0.25">
      <c r="A22" s="62"/>
      <c r="B22" s="66"/>
      <c r="F22"/>
      <c r="G22"/>
    </row>
    <row r="23" spans="1:7" ht="1.5" customHeight="1" x14ac:dyDescent="0.25">
      <c r="F23"/>
      <c r="G23"/>
    </row>
    <row r="24" spans="1:7" x14ac:dyDescent="0.25">
      <c r="F24"/>
      <c r="G24"/>
    </row>
    <row r="25" spans="1:7" x14ac:dyDescent="0.25">
      <c r="F25"/>
      <c r="G25"/>
    </row>
  </sheetData>
  <hyperlinks>
    <hyperlink ref="B18" r:id="rId1" display="mailto:publichealthwalesobservatory@wales.nhs.uk"/>
    <hyperlink ref="B20" r:id="rId2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7"/>
  <sheetViews>
    <sheetView showGridLines="0" zoomScaleNormal="100" workbookViewId="0"/>
  </sheetViews>
  <sheetFormatPr defaultRowHeight="12.75" x14ac:dyDescent="0.2"/>
  <cols>
    <col min="1" max="16384" width="9.140625" style="30"/>
  </cols>
  <sheetData>
    <row r="2" spans="1:13" x14ac:dyDescent="0.2">
      <c r="M2" s="31" t="s">
        <v>37</v>
      </c>
    </row>
    <row r="7" spans="1:13" s="31" customFormat="1" x14ac:dyDescent="0.2">
      <c r="A7" s="31" t="s">
        <v>38</v>
      </c>
    </row>
    <row r="8" spans="1:13" s="31" customFormat="1" x14ac:dyDescent="0.2"/>
    <row r="9" spans="1:13" s="31" customFormat="1" x14ac:dyDescent="0.2">
      <c r="A9" s="31" t="s">
        <v>39</v>
      </c>
    </row>
    <row r="10" spans="1:13" x14ac:dyDescent="0.2">
      <c r="A10" s="30" t="s">
        <v>40</v>
      </c>
    </row>
    <row r="11" spans="1:13" x14ac:dyDescent="0.2">
      <c r="A11" s="30" t="s">
        <v>41</v>
      </c>
    </row>
    <row r="12" spans="1:13" x14ac:dyDescent="0.2">
      <c r="A12" s="30" t="s">
        <v>42</v>
      </c>
    </row>
    <row r="13" spans="1:13" x14ac:dyDescent="0.2">
      <c r="A13" s="30" t="s">
        <v>43</v>
      </c>
    </row>
    <row r="15" spans="1:13" s="31" customFormat="1" x14ac:dyDescent="0.2">
      <c r="A15" s="31" t="s">
        <v>44</v>
      </c>
    </row>
    <row r="16" spans="1:13" x14ac:dyDescent="0.2">
      <c r="A16" s="32">
        <v>1</v>
      </c>
      <c r="B16" s="30" t="s">
        <v>45</v>
      </c>
    </row>
    <row r="17" spans="1:13" x14ac:dyDescent="0.2">
      <c r="A17" s="33"/>
      <c r="B17" s="30" t="s">
        <v>46</v>
      </c>
    </row>
    <row r="18" spans="1:13" x14ac:dyDescent="0.2">
      <c r="A18" s="32">
        <v>2</v>
      </c>
      <c r="B18" s="30" t="s">
        <v>47</v>
      </c>
    </row>
    <row r="19" spans="1:13" x14ac:dyDescent="0.2">
      <c r="A19" s="32">
        <v>3</v>
      </c>
      <c r="B19" s="30" t="s">
        <v>48</v>
      </c>
    </row>
    <row r="20" spans="1:13" x14ac:dyDescent="0.2">
      <c r="A20" s="32">
        <v>4</v>
      </c>
      <c r="B20" s="30" t="s">
        <v>49</v>
      </c>
    </row>
    <row r="21" spans="1:13" x14ac:dyDescent="0.2">
      <c r="A21" s="32">
        <v>5</v>
      </c>
      <c r="B21" s="30" t="s">
        <v>50</v>
      </c>
    </row>
    <row r="22" spans="1:13" x14ac:dyDescent="0.2">
      <c r="A22" s="32"/>
      <c r="B22" s="30" t="s">
        <v>51</v>
      </c>
    </row>
    <row r="23" spans="1:13" x14ac:dyDescent="0.2">
      <c r="A23" s="32">
        <v>6</v>
      </c>
      <c r="B23" s="30" t="s">
        <v>52</v>
      </c>
    </row>
    <row r="25" spans="1:13" x14ac:dyDescent="0.2">
      <c r="M25" s="31" t="s">
        <v>53</v>
      </c>
    </row>
    <row r="27" spans="1:13" s="31" customFormat="1" x14ac:dyDescent="0.2">
      <c r="A27" s="31" t="s">
        <v>54</v>
      </c>
    </row>
    <row r="28" spans="1:13" x14ac:dyDescent="0.2">
      <c r="A28" s="32">
        <v>1</v>
      </c>
      <c r="B28" s="30" t="s">
        <v>55</v>
      </c>
    </row>
    <row r="29" spans="1:13" x14ac:dyDescent="0.2">
      <c r="A29" s="33"/>
      <c r="B29" s="30" t="s">
        <v>56</v>
      </c>
    </row>
    <row r="30" spans="1:13" x14ac:dyDescent="0.2">
      <c r="A30" s="32">
        <v>2</v>
      </c>
      <c r="B30" s="30" t="s">
        <v>47</v>
      </c>
    </row>
    <row r="31" spans="1:13" x14ac:dyDescent="0.2">
      <c r="A31" s="32">
        <v>3</v>
      </c>
      <c r="B31" s="30" t="s">
        <v>57</v>
      </c>
    </row>
    <row r="32" spans="1:13" x14ac:dyDescent="0.2">
      <c r="A32" s="32">
        <v>4</v>
      </c>
      <c r="B32" s="30" t="s">
        <v>49</v>
      </c>
    </row>
    <row r="33" spans="1:2" x14ac:dyDescent="0.2">
      <c r="A33" s="32">
        <v>5</v>
      </c>
      <c r="B33" s="30" t="s">
        <v>50</v>
      </c>
    </row>
    <row r="34" spans="1:2" x14ac:dyDescent="0.2">
      <c r="A34" s="32"/>
      <c r="B34" s="30" t="s">
        <v>51</v>
      </c>
    </row>
    <row r="35" spans="1:2" x14ac:dyDescent="0.2">
      <c r="A35" s="32">
        <v>6</v>
      </c>
      <c r="B35" s="30" t="s">
        <v>52</v>
      </c>
    </row>
    <row r="36" spans="1:2" x14ac:dyDescent="0.2">
      <c r="A36" s="32"/>
    </row>
    <row r="37" spans="1:2" x14ac:dyDescent="0.2">
      <c r="A37" s="32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5"/>
  <sheetViews>
    <sheetView showGridLines="0" zoomScaleNormal="100" zoomScalePageLayoutView="70" workbookViewId="0"/>
  </sheetViews>
  <sheetFormatPr defaultRowHeight="15" x14ac:dyDescent="0.25"/>
  <cols>
    <col min="1" max="1" width="14.5703125" customWidth="1"/>
    <col min="2" max="2" width="74.28515625" customWidth="1"/>
    <col min="3" max="3" width="8" customWidth="1"/>
    <col min="4" max="6" width="8.42578125" customWidth="1"/>
    <col min="7" max="7" width="8.7109375" customWidth="1"/>
    <col min="8" max="8" width="8.28515625" customWidth="1"/>
    <col min="9" max="9" width="8.140625" customWidth="1"/>
    <col min="14" max="14" width="25.7109375" customWidth="1"/>
  </cols>
  <sheetData>
    <row r="1" spans="2:9" x14ac:dyDescent="0.25">
      <c r="B1" s="15"/>
    </row>
    <row r="3" spans="2:9" ht="27" customHeight="1" x14ac:dyDescent="0.25">
      <c r="B3" s="20" t="s">
        <v>29</v>
      </c>
      <c r="C3" s="16"/>
      <c r="D3" s="16"/>
      <c r="E3" s="16"/>
      <c r="F3" s="16"/>
      <c r="G3" s="16"/>
      <c r="H3" s="16"/>
      <c r="I3" s="16"/>
    </row>
    <row r="4" spans="2:9" ht="1.5" customHeight="1" x14ac:dyDescent="0.25">
      <c r="B4" s="17"/>
      <c r="C4" s="17"/>
      <c r="D4" s="17"/>
      <c r="E4" s="17"/>
      <c r="F4" s="17"/>
      <c r="G4" s="17"/>
      <c r="H4" s="17"/>
      <c r="I4" s="17"/>
    </row>
    <row r="5" spans="2:9" x14ac:dyDescent="0.25">
      <c r="B5" s="10" t="s">
        <v>20</v>
      </c>
      <c r="C5" s="12">
        <v>2005</v>
      </c>
      <c r="D5" s="12">
        <v>2006</v>
      </c>
      <c r="E5" s="12">
        <v>2007</v>
      </c>
      <c r="F5" s="12">
        <v>2008</v>
      </c>
      <c r="G5" s="12">
        <v>2009</v>
      </c>
      <c r="H5" s="12">
        <v>2010</v>
      </c>
      <c r="I5" s="12">
        <v>2011</v>
      </c>
    </row>
    <row r="6" spans="2:9" x14ac:dyDescent="0.25">
      <c r="B6" s="11" t="s">
        <v>25</v>
      </c>
      <c r="C6" s="25">
        <v>6096</v>
      </c>
      <c r="D6" s="25">
        <v>5509</v>
      </c>
      <c r="E6" s="25">
        <v>5436</v>
      </c>
      <c r="F6" s="25">
        <v>5188</v>
      </c>
      <c r="G6" s="25">
        <v>4852</v>
      </c>
      <c r="H6" s="25">
        <v>4723</v>
      </c>
      <c r="I6" s="25">
        <v>4374</v>
      </c>
    </row>
    <row r="7" spans="2:9" x14ac:dyDescent="0.25">
      <c r="B7" s="11" t="s">
        <v>26</v>
      </c>
      <c r="C7" s="25">
        <v>3158</v>
      </c>
      <c r="D7" s="25">
        <v>3062</v>
      </c>
      <c r="E7" s="25">
        <v>2989</v>
      </c>
      <c r="F7" s="25">
        <v>2988</v>
      </c>
      <c r="G7" s="25">
        <v>2863</v>
      </c>
      <c r="H7" s="25">
        <v>2796</v>
      </c>
      <c r="I7" s="25">
        <v>2240</v>
      </c>
    </row>
    <row r="8" spans="2:9" x14ac:dyDescent="0.25">
      <c r="B8" s="11" t="s">
        <v>24</v>
      </c>
      <c r="C8" s="25">
        <v>1386</v>
      </c>
      <c r="D8" s="25">
        <v>1186</v>
      </c>
      <c r="E8" s="25">
        <v>1349</v>
      </c>
      <c r="F8" s="25">
        <v>1402</v>
      </c>
      <c r="G8" s="25">
        <v>1322</v>
      </c>
      <c r="H8" s="25">
        <v>1413</v>
      </c>
      <c r="I8" s="25">
        <v>1184</v>
      </c>
    </row>
    <row r="9" spans="2:9" x14ac:dyDescent="0.25">
      <c r="B9" s="11" t="s">
        <v>23</v>
      </c>
      <c r="C9" s="26">
        <v>777</v>
      </c>
      <c r="D9" s="26">
        <v>774</v>
      </c>
      <c r="E9" s="26">
        <v>767</v>
      </c>
      <c r="F9" s="26">
        <v>750</v>
      </c>
      <c r="G9" s="26">
        <v>786</v>
      </c>
      <c r="H9" s="26">
        <v>802</v>
      </c>
      <c r="I9" s="26">
        <v>764</v>
      </c>
    </row>
    <row r="10" spans="2:9" x14ac:dyDescent="0.25">
      <c r="B10" s="11" t="s">
        <v>31</v>
      </c>
      <c r="C10" s="27">
        <v>264</v>
      </c>
      <c r="D10" s="27">
        <v>271</v>
      </c>
      <c r="E10" s="27">
        <v>296</v>
      </c>
      <c r="F10" s="27">
        <v>258</v>
      </c>
      <c r="G10" s="27">
        <v>268</v>
      </c>
      <c r="H10" s="27">
        <v>262</v>
      </c>
      <c r="I10" s="27">
        <v>298</v>
      </c>
    </row>
    <row r="11" spans="2:9" ht="1.5" customHeight="1" x14ac:dyDescent="0.25">
      <c r="B11" s="11" t="s">
        <v>32</v>
      </c>
      <c r="C11" s="26"/>
      <c r="D11" s="26"/>
      <c r="E11" s="26"/>
      <c r="F11" s="26"/>
      <c r="G11" s="26"/>
      <c r="H11" s="26"/>
      <c r="I11" s="26"/>
    </row>
    <row r="12" spans="2:9" ht="13.5" customHeight="1" x14ac:dyDescent="0.25">
      <c r="B12" s="11" t="s">
        <v>33</v>
      </c>
      <c r="C12" s="27">
        <v>225</v>
      </c>
      <c r="D12" s="27">
        <v>215</v>
      </c>
      <c r="E12" s="27">
        <v>204</v>
      </c>
      <c r="F12" s="27">
        <v>206</v>
      </c>
      <c r="G12" s="27">
        <v>237</v>
      </c>
      <c r="H12" s="27">
        <v>252</v>
      </c>
      <c r="I12" s="27">
        <v>209</v>
      </c>
    </row>
    <row r="13" spans="2:9" x14ac:dyDescent="0.25">
      <c r="B13" s="11" t="s">
        <v>34</v>
      </c>
      <c r="C13" s="27">
        <v>198</v>
      </c>
      <c r="D13" s="27">
        <v>208</v>
      </c>
      <c r="E13" s="27">
        <v>190</v>
      </c>
      <c r="F13" s="27">
        <v>206</v>
      </c>
      <c r="G13" s="27">
        <v>211</v>
      </c>
      <c r="H13" s="27">
        <v>207</v>
      </c>
      <c r="I13" s="27">
        <v>163</v>
      </c>
    </row>
    <row r="14" spans="2:9" x14ac:dyDescent="0.25">
      <c r="B14" s="11" t="s">
        <v>35</v>
      </c>
      <c r="C14" s="27">
        <v>88</v>
      </c>
      <c r="D14" s="27">
        <v>79</v>
      </c>
      <c r="E14" s="27">
        <v>76</v>
      </c>
      <c r="F14" s="27">
        <v>79</v>
      </c>
      <c r="G14" s="27">
        <v>67</v>
      </c>
      <c r="H14" s="27">
        <v>80</v>
      </c>
      <c r="I14" s="27">
        <v>94</v>
      </c>
    </row>
    <row r="15" spans="2:9" x14ac:dyDescent="0.25">
      <c r="B15" s="11" t="s">
        <v>36</v>
      </c>
      <c r="C15" s="26">
        <v>2</v>
      </c>
      <c r="D15" s="26">
        <v>1</v>
      </c>
      <c r="E15" s="26">
        <v>1</v>
      </c>
      <c r="F15" s="26">
        <v>1</v>
      </c>
      <c r="G15" s="26">
        <v>3</v>
      </c>
      <c r="H15" s="26">
        <v>1</v>
      </c>
      <c r="I15" s="26">
        <v>0</v>
      </c>
    </row>
    <row r="16" spans="2:9" x14ac:dyDescent="0.25">
      <c r="B16" s="11" t="s">
        <v>3</v>
      </c>
      <c r="C16" s="26">
        <v>729</v>
      </c>
      <c r="D16" s="26">
        <v>756</v>
      </c>
      <c r="E16" s="26">
        <v>721</v>
      </c>
      <c r="F16" s="26">
        <v>643</v>
      </c>
      <c r="G16" s="26">
        <v>594</v>
      </c>
      <c r="H16" s="26">
        <v>607</v>
      </c>
      <c r="I16" s="26">
        <v>549</v>
      </c>
    </row>
    <row r="17" spans="1:22" x14ac:dyDescent="0.25">
      <c r="B17" s="10" t="s">
        <v>1</v>
      </c>
      <c r="C17" s="24">
        <v>12146</v>
      </c>
      <c r="D17" s="24">
        <v>11287</v>
      </c>
      <c r="E17" s="24">
        <v>11262</v>
      </c>
      <c r="F17" s="24">
        <v>10971</v>
      </c>
      <c r="G17" s="24">
        <v>10417</v>
      </c>
      <c r="H17" s="24">
        <v>10341</v>
      </c>
      <c r="I17" s="24">
        <v>9111</v>
      </c>
    </row>
    <row r="18" spans="1:22" ht="1.5" customHeight="1" x14ac:dyDescent="0.25">
      <c r="B18" s="18"/>
      <c r="C18" s="19"/>
      <c r="D18" s="19"/>
      <c r="E18" s="19"/>
      <c r="F18" s="19"/>
      <c r="G18" s="19"/>
      <c r="H18" s="19"/>
      <c r="I18" s="19"/>
      <c r="N18" s="1" t="s">
        <v>1</v>
      </c>
      <c r="O18" s="1">
        <f>SUM('Table &amp; chart by cause'!B29:B38)</f>
        <v>12146</v>
      </c>
      <c r="P18" s="1">
        <f>SUM('Table &amp; chart by cause'!C29:C38)</f>
        <v>11287</v>
      </c>
      <c r="Q18" s="1">
        <f>SUM('Table &amp; chart by cause'!D29:D38)</f>
        <v>11262</v>
      </c>
      <c r="R18" s="1">
        <f>SUM('Table &amp; chart by cause'!E29:E38)</f>
        <v>10971</v>
      </c>
      <c r="S18" s="1">
        <f>SUM('Table &amp; chart by cause'!F29:F38)</f>
        <v>10417</v>
      </c>
      <c r="T18" s="1">
        <f>SUM('Table &amp; chart by cause'!G29:G38)</f>
        <v>10341</v>
      </c>
      <c r="U18" s="1">
        <f>SUM('Table &amp; chart by cause'!H29:H38)</f>
        <v>9111</v>
      </c>
      <c r="V18">
        <f>SUM(O18:U18)</f>
        <v>75535</v>
      </c>
    </row>
    <row r="19" spans="1:22" ht="12.75" customHeight="1" x14ac:dyDescent="0.25">
      <c r="B19" s="11" t="s">
        <v>22</v>
      </c>
      <c r="C19" s="23"/>
      <c r="D19" s="23"/>
      <c r="E19" s="23"/>
      <c r="F19" s="23"/>
      <c r="G19" s="23"/>
      <c r="H19" s="23"/>
      <c r="I19" s="23"/>
    </row>
    <row r="20" spans="1:22" x14ac:dyDescent="0.25">
      <c r="B20" s="21"/>
      <c r="C20" s="28"/>
    </row>
    <row r="24" spans="1:22" ht="1.5" customHeight="1" x14ac:dyDescent="0.25"/>
    <row r="25" spans="1:22" ht="12" customHeight="1" x14ac:dyDescent="0.25"/>
    <row r="27" spans="1:22" x14ac:dyDescent="0.25">
      <c r="A27" s="29" t="s">
        <v>19</v>
      </c>
      <c r="B27" s="34"/>
      <c r="C27" s="34"/>
      <c r="D27" s="34"/>
      <c r="E27" s="34"/>
      <c r="F27" s="34"/>
      <c r="G27" s="34"/>
      <c r="H27" s="34"/>
      <c r="I27" s="57"/>
      <c r="J27" s="57"/>
      <c r="K27" s="57"/>
      <c r="L27" s="57"/>
      <c r="M27" s="57"/>
      <c r="N27" s="57"/>
    </row>
    <row r="28" spans="1:22" x14ac:dyDescent="0.25">
      <c r="A28" s="34" t="s">
        <v>20</v>
      </c>
      <c r="B28" s="34">
        <v>2005</v>
      </c>
      <c r="C28" s="34">
        <v>2006</v>
      </c>
      <c r="D28" s="34">
        <v>2007</v>
      </c>
      <c r="E28" s="34">
        <v>2008</v>
      </c>
      <c r="F28" s="34">
        <v>2009</v>
      </c>
      <c r="G28" s="34">
        <v>2010</v>
      </c>
      <c r="H28" s="34">
        <v>2011</v>
      </c>
      <c r="I28" s="57"/>
      <c r="J28" s="57"/>
      <c r="K28" s="57"/>
      <c r="L28" s="57"/>
      <c r="M28" s="57"/>
      <c r="N28" s="57"/>
    </row>
    <row r="29" spans="1:22" x14ac:dyDescent="0.25">
      <c r="A29" s="34" t="s">
        <v>0</v>
      </c>
      <c r="B29" s="34">
        <v>1</v>
      </c>
      <c r="C29" s="34">
        <v>0</v>
      </c>
      <c r="D29" s="34">
        <v>0</v>
      </c>
      <c r="E29" s="34">
        <v>0</v>
      </c>
      <c r="F29" s="34">
        <v>1</v>
      </c>
      <c r="G29" s="34">
        <v>0</v>
      </c>
      <c r="H29" s="34">
        <v>0</v>
      </c>
      <c r="I29" s="57"/>
      <c r="J29" s="57"/>
      <c r="K29" s="57"/>
      <c r="L29" s="57"/>
      <c r="M29" s="57"/>
      <c r="N29" s="57"/>
    </row>
    <row r="30" spans="1:22" x14ac:dyDescent="0.25">
      <c r="A30" s="34" t="s">
        <v>26</v>
      </c>
      <c r="B30" s="34">
        <v>3158</v>
      </c>
      <c r="C30" s="34">
        <v>3062</v>
      </c>
      <c r="D30" s="34">
        <v>2989</v>
      </c>
      <c r="E30" s="34">
        <v>2988</v>
      </c>
      <c r="F30" s="34">
        <v>2863</v>
      </c>
      <c r="G30" s="34">
        <v>2796</v>
      </c>
      <c r="H30" s="34">
        <v>2240</v>
      </c>
      <c r="I30" s="57"/>
      <c r="J30" s="57"/>
      <c r="K30" s="57"/>
      <c r="L30" s="57"/>
      <c r="M30" s="57"/>
      <c r="N30" s="57"/>
    </row>
    <row r="31" spans="1:22" x14ac:dyDescent="0.25">
      <c r="A31" s="34" t="s">
        <v>27</v>
      </c>
      <c r="B31" s="34">
        <v>88</v>
      </c>
      <c r="C31" s="34">
        <v>79</v>
      </c>
      <c r="D31" s="34">
        <v>76</v>
      </c>
      <c r="E31" s="34">
        <v>79</v>
      </c>
      <c r="F31" s="34">
        <v>67</v>
      </c>
      <c r="G31" s="34">
        <v>80</v>
      </c>
      <c r="H31" s="34">
        <v>94</v>
      </c>
      <c r="I31" s="57"/>
      <c r="J31" s="57"/>
      <c r="K31" s="57"/>
      <c r="L31" s="57"/>
      <c r="M31" s="57"/>
      <c r="N31" s="57"/>
    </row>
    <row r="32" spans="1:22" x14ac:dyDescent="0.25">
      <c r="A32" s="34" t="s">
        <v>3</v>
      </c>
      <c r="B32" s="34">
        <v>729</v>
      </c>
      <c r="C32" s="34">
        <v>756</v>
      </c>
      <c r="D32" s="34">
        <v>721</v>
      </c>
      <c r="E32" s="34">
        <v>643</v>
      </c>
      <c r="F32" s="34">
        <v>594</v>
      </c>
      <c r="G32" s="34">
        <v>607</v>
      </c>
      <c r="H32" s="34">
        <v>549</v>
      </c>
      <c r="I32" s="57"/>
      <c r="J32" s="57"/>
      <c r="K32" s="57"/>
      <c r="L32" s="57"/>
      <c r="M32" s="57"/>
      <c r="N32" s="57"/>
    </row>
    <row r="33" spans="1:14" x14ac:dyDescent="0.25">
      <c r="A33" s="34" t="s">
        <v>4</v>
      </c>
      <c r="B33" s="34">
        <v>225</v>
      </c>
      <c r="C33" s="34">
        <v>215</v>
      </c>
      <c r="D33" s="34">
        <v>204</v>
      </c>
      <c r="E33" s="34">
        <v>206</v>
      </c>
      <c r="F33" s="34">
        <v>237</v>
      </c>
      <c r="G33" s="34">
        <v>252</v>
      </c>
      <c r="H33" s="34">
        <v>209</v>
      </c>
      <c r="I33" s="57"/>
      <c r="J33" s="57"/>
      <c r="K33" s="57"/>
      <c r="L33" s="57"/>
      <c r="M33" s="57"/>
      <c r="N33" s="57"/>
    </row>
    <row r="34" spans="1:14" x14ac:dyDescent="0.25">
      <c r="A34" s="34" t="s">
        <v>28</v>
      </c>
      <c r="B34" s="34">
        <v>264</v>
      </c>
      <c r="C34" s="34">
        <v>271</v>
      </c>
      <c r="D34" s="34">
        <v>296</v>
      </c>
      <c r="E34" s="34">
        <v>258</v>
      </c>
      <c r="F34" s="34">
        <v>268</v>
      </c>
      <c r="G34" s="34">
        <v>262</v>
      </c>
      <c r="H34" s="34">
        <v>298</v>
      </c>
      <c r="I34" s="57"/>
      <c r="J34" s="57"/>
      <c r="K34" s="57"/>
      <c r="L34" s="57"/>
      <c r="M34" s="57"/>
      <c r="N34" s="57"/>
    </row>
    <row r="35" spans="1:14" x14ac:dyDescent="0.25">
      <c r="A35" s="34" t="s">
        <v>25</v>
      </c>
      <c r="B35" s="34">
        <v>6096</v>
      </c>
      <c r="C35" s="34">
        <v>5509</v>
      </c>
      <c r="D35" s="34">
        <v>5436</v>
      </c>
      <c r="E35" s="34">
        <v>5188</v>
      </c>
      <c r="F35" s="34">
        <v>4852</v>
      </c>
      <c r="G35" s="34">
        <v>4723</v>
      </c>
      <c r="H35" s="34">
        <v>4374</v>
      </c>
      <c r="I35" s="57"/>
      <c r="J35" s="57"/>
      <c r="K35" s="57"/>
      <c r="L35" s="57"/>
      <c r="M35" s="57"/>
      <c r="N35" s="57"/>
    </row>
    <row r="36" spans="1:14" x14ac:dyDescent="0.25">
      <c r="A36" s="34" t="s">
        <v>5</v>
      </c>
      <c r="B36" s="34">
        <v>1</v>
      </c>
      <c r="C36" s="34">
        <v>1</v>
      </c>
      <c r="D36" s="34">
        <v>1</v>
      </c>
      <c r="E36" s="34">
        <v>1</v>
      </c>
      <c r="F36" s="34">
        <v>2</v>
      </c>
      <c r="G36" s="34">
        <v>1</v>
      </c>
      <c r="H36" s="34">
        <v>0</v>
      </c>
      <c r="I36" s="57"/>
      <c r="J36" s="57"/>
      <c r="K36" s="57"/>
      <c r="L36" s="57"/>
      <c r="M36" s="57"/>
      <c r="N36" s="57"/>
    </row>
    <row r="37" spans="1:14" x14ac:dyDescent="0.25">
      <c r="A37" s="34" t="s">
        <v>24</v>
      </c>
      <c r="B37" s="34">
        <v>1386</v>
      </c>
      <c r="C37" s="34">
        <v>1186</v>
      </c>
      <c r="D37" s="34">
        <v>1349</v>
      </c>
      <c r="E37" s="34">
        <v>1402</v>
      </c>
      <c r="F37" s="34">
        <v>1322</v>
      </c>
      <c r="G37" s="34">
        <v>1413</v>
      </c>
      <c r="H37" s="34">
        <v>1184</v>
      </c>
      <c r="I37" s="57"/>
      <c r="J37" s="57"/>
      <c r="K37" s="57"/>
      <c r="L37" s="57"/>
      <c r="M37" s="57"/>
      <c r="N37" s="57"/>
    </row>
    <row r="38" spans="1:14" x14ac:dyDescent="0.25">
      <c r="A38" s="34" t="s">
        <v>2</v>
      </c>
      <c r="B38" s="34">
        <v>198</v>
      </c>
      <c r="C38" s="34">
        <v>208</v>
      </c>
      <c r="D38" s="34">
        <v>190</v>
      </c>
      <c r="E38" s="34">
        <v>206</v>
      </c>
      <c r="F38" s="34">
        <v>211</v>
      </c>
      <c r="G38" s="34">
        <v>207</v>
      </c>
      <c r="H38" s="34">
        <v>163</v>
      </c>
      <c r="I38" s="57"/>
      <c r="J38" s="57"/>
      <c r="K38" s="57"/>
      <c r="L38" s="57"/>
      <c r="M38" s="57"/>
      <c r="N38" s="57"/>
    </row>
    <row r="39" spans="1:14" x14ac:dyDescent="0.25">
      <c r="A39" s="34" t="s">
        <v>18</v>
      </c>
      <c r="B39" s="34">
        <v>20016</v>
      </c>
      <c r="C39" s="34">
        <v>19796</v>
      </c>
      <c r="D39" s="34">
        <v>20886</v>
      </c>
      <c r="E39" s="34">
        <v>21095</v>
      </c>
      <c r="F39" s="34">
        <v>20589</v>
      </c>
      <c r="G39" s="34">
        <v>20856</v>
      </c>
      <c r="H39" s="34">
        <v>21315</v>
      </c>
      <c r="I39" s="57"/>
      <c r="J39" s="57"/>
      <c r="K39" s="57"/>
      <c r="L39" s="57"/>
      <c r="M39" s="57"/>
      <c r="N39" s="57"/>
    </row>
    <row r="40" spans="1:14" x14ac:dyDescent="0.25">
      <c r="A40" s="34"/>
      <c r="B40" s="34"/>
      <c r="C40" s="34"/>
      <c r="D40" s="34"/>
      <c r="E40" s="34"/>
      <c r="F40" s="34"/>
      <c r="G40" s="34"/>
      <c r="H40" s="34"/>
      <c r="I40" s="57"/>
      <c r="J40" s="57"/>
      <c r="K40" s="57"/>
      <c r="L40" s="57"/>
      <c r="M40" s="57"/>
      <c r="N40" s="57"/>
    </row>
    <row r="41" spans="1:14" x14ac:dyDescent="0.25">
      <c r="A41" s="34" t="s">
        <v>6</v>
      </c>
      <c r="B41" s="34">
        <f t="shared" ref="B41:H41" si="0">SUM(B36,B31,B29)</f>
        <v>90</v>
      </c>
      <c r="C41" s="34">
        <f t="shared" si="0"/>
        <v>80</v>
      </c>
      <c r="D41" s="34">
        <f t="shared" si="0"/>
        <v>77</v>
      </c>
      <c r="E41" s="34">
        <f t="shared" si="0"/>
        <v>80</v>
      </c>
      <c r="F41" s="34">
        <f t="shared" si="0"/>
        <v>70</v>
      </c>
      <c r="G41" s="34">
        <f t="shared" si="0"/>
        <v>81</v>
      </c>
      <c r="H41" s="34">
        <f t="shared" si="0"/>
        <v>94</v>
      </c>
      <c r="I41" s="57"/>
      <c r="J41" s="57"/>
      <c r="K41" s="57"/>
      <c r="L41" s="57"/>
      <c r="M41" s="57"/>
      <c r="N41" s="57"/>
    </row>
    <row r="42" spans="1:14" x14ac:dyDescent="0.25">
      <c r="A42" s="34" t="s">
        <v>23</v>
      </c>
      <c r="B42" s="34">
        <f t="shared" ref="B42:H42" si="1">SUM(B29,B31,B33,B34,B36,B38)</f>
        <v>777</v>
      </c>
      <c r="C42" s="34">
        <f t="shared" si="1"/>
        <v>774</v>
      </c>
      <c r="D42" s="34">
        <f t="shared" si="1"/>
        <v>767</v>
      </c>
      <c r="E42" s="34">
        <f t="shared" si="1"/>
        <v>750</v>
      </c>
      <c r="F42" s="34">
        <f t="shared" si="1"/>
        <v>786</v>
      </c>
      <c r="G42" s="34">
        <f t="shared" si="1"/>
        <v>802</v>
      </c>
      <c r="H42" s="34">
        <f t="shared" si="1"/>
        <v>764</v>
      </c>
      <c r="I42" s="57"/>
      <c r="J42" s="57"/>
      <c r="K42" s="57"/>
      <c r="L42" s="57"/>
      <c r="M42" s="57"/>
      <c r="N42" s="57"/>
    </row>
    <row r="43" spans="1:14" x14ac:dyDescent="0.25">
      <c r="A43" s="34" t="str">
        <f>A29&amp;" and others combined"</f>
        <v>Acute rheumatic fever and others combined</v>
      </c>
      <c r="B43" s="34">
        <f t="shared" ref="B43:H43" si="2">SUM(B29+B36)</f>
        <v>2</v>
      </c>
      <c r="C43" s="34">
        <f t="shared" si="2"/>
        <v>1</v>
      </c>
      <c r="D43" s="34">
        <f t="shared" si="2"/>
        <v>1</v>
      </c>
      <c r="E43" s="34">
        <f t="shared" si="2"/>
        <v>1</v>
      </c>
      <c r="F43" s="34">
        <f t="shared" si="2"/>
        <v>3</v>
      </c>
      <c r="G43" s="34">
        <f t="shared" si="2"/>
        <v>1</v>
      </c>
      <c r="H43" s="34">
        <f t="shared" si="2"/>
        <v>0</v>
      </c>
      <c r="I43" s="57"/>
      <c r="J43" s="57"/>
      <c r="K43" s="57"/>
      <c r="L43" s="57"/>
      <c r="M43" s="57"/>
      <c r="N43" s="57"/>
    </row>
    <row r="44" spans="1:14" x14ac:dyDescent="0.25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</row>
    <row r="45" spans="1:14" x14ac:dyDescent="0.25">
      <c r="A45" s="57"/>
      <c r="B45" s="69"/>
      <c r="C45" s="69"/>
      <c r="D45" s="69"/>
      <c r="E45" s="69"/>
      <c r="F45" s="69"/>
      <c r="G45" s="69"/>
      <c r="H45" s="69"/>
      <c r="I45" s="69"/>
      <c r="J45" s="69"/>
      <c r="K45" s="57"/>
      <c r="L45" s="57"/>
      <c r="M45" s="57"/>
      <c r="N45" s="57"/>
    </row>
  </sheetData>
  <pageMargins left="0.7" right="0.7" top="0.75" bottom="0.75" header="0.3" footer="0.3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5"/>
  <sheetViews>
    <sheetView showGridLines="0" workbookViewId="0"/>
  </sheetViews>
  <sheetFormatPr defaultRowHeight="15" x14ac:dyDescent="0.25"/>
  <cols>
    <col min="1" max="1" width="2.5703125" customWidth="1"/>
    <col min="2" max="2" width="19.140625" customWidth="1"/>
    <col min="3" max="3" width="10.42578125" customWidth="1"/>
    <col min="4" max="4" width="7" customWidth="1"/>
    <col min="5" max="5" width="11.140625" customWidth="1"/>
    <col min="6" max="6" width="5.85546875" customWidth="1"/>
    <col min="7" max="7" width="5.140625" customWidth="1"/>
    <col min="8" max="8" width="10" customWidth="1"/>
    <col min="9" max="9" width="5.5703125" customWidth="1"/>
    <col min="10" max="10" width="8.85546875" customWidth="1"/>
    <col min="11" max="11" width="6.28515625" customWidth="1"/>
    <col min="14" max="14" width="7.28515625" customWidth="1"/>
    <col min="15" max="15" width="6.42578125" customWidth="1"/>
    <col min="16" max="16" width="6.5703125" customWidth="1"/>
    <col min="17" max="17" width="6.42578125" customWidth="1"/>
  </cols>
  <sheetData>
    <row r="1" spans="2:22" x14ac:dyDescent="0.25">
      <c r="B1" s="15"/>
    </row>
    <row r="2" spans="2:22" ht="21.75" customHeight="1" x14ac:dyDescent="0.25">
      <c r="B2" s="15"/>
    </row>
    <row r="3" spans="2:22" ht="38.25" customHeight="1" x14ac:dyDescent="0.25">
      <c r="B3" s="73" t="s">
        <v>58</v>
      </c>
      <c r="C3" s="73"/>
      <c r="D3" s="73"/>
      <c r="E3" s="73"/>
      <c r="F3" s="73"/>
      <c r="G3" s="73"/>
      <c r="H3" s="73"/>
      <c r="I3" s="73"/>
      <c r="J3" s="73"/>
      <c r="K3" s="73"/>
      <c r="N3" s="22"/>
      <c r="O3" s="22"/>
      <c r="P3" s="22"/>
      <c r="Q3" s="22"/>
      <c r="R3" s="22"/>
      <c r="S3" s="22"/>
      <c r="T3" s="22"/>
      <c r="U3" s="22"/>
    </row>
    <row r="4" spans="2:22" ht="2.25" customHeight="1" x14ac:dyDescent="0.25">
      <c r="B4" s="35"/>
      <c r="C4" s="36"/>
      <c r="D4" s="36"/>
      <c r="E4" s="36"/>
      <c r="F4" s="36"/>
      <c r="G4" s="36"/>
      <c r="H4" s="36"/>
      <c r="I4" s="36"/>
      <c r="J4" s="36"/>
      <c r="K4" s="36"/>
      <c r="N4" s="22"/>
      <c r="O4" s="22"/>
      <c r="P4" s="22"/>
      <c r="Q4" s="22"/>
      <c r="R4" s="22"/>
      <c r="S4" s="22"/>
      <c r="T4" s="22"/>
      <c r="U4" s="22"/>
    </row>
    <row r="5" spans="2:22" ht="16.5" customHeight="1" x14ac:dyDescent="0.25">
      <c r="B5" s="37"/>
      <c r="C5" s="74" t="s">
        <v>59</v>
      </c>
      <c r="D5" s="74"/>
      <c r="E5" s="74"/>
      <c r="F5" s="74"/>
      <c r="G5" s="18"/>
      <c r="H5" s="75" t="s">
        <v>60</v>
      </c>
      <c r="I5" s="75"/>
      <c r="J5" s="75"/>
      <c r="K5" s="75"/>
      <c r="N5" s="38"/>
      <c r="O5" s="22"/>
      <c r="P5" s="22"/>
      <c r="Q5" s="22"/>
      <c r="R5" s="22"/>
      <c r="S5" s="22"/>
      <c r="T5" s="22"/>
      <c r="U5" s="22"/>
    </row>
    <row r="6" spans="2:22" ht="26.25" customHeight="1" x14ac:dyDescent="0.25">
      <c r="B6" s="39"/>
      <c r="C6" s="40" t="s">
        <v>61</v>
      </c>
      <c r="D6" s="76" t="s">
        <v>62</v>
      </c>
      <c r="E6" s="77"/>
      <c r="F6" s="41" t="s">
        <v>63</v>
      </c>
      <c r="G6" s="42"/>
      <c r="H6" s="40" t="s">
        <v>61</v>
      </c>
      <c r="I6" s="76" t="s">
        <v>62</v>
      </c>
      <c r="J6" s="77"/>
      <c r="K6" s="41" t="s">
        <v>63</v>
      </c>
      <c r="N6" s="38"/>
      <c r="O6" s="38"/>
      <c r="P6" s="38"/>
      <c r="Q6" s="38"/>
      <c r="R6" s="38"/>
      <c r="S6" s="22"/>
      <c r="T6" s="22"/>
      <c r="U6" s="22"/>
    </row>
    <row r="7" spans="2:22" x14ac:dyDescent="0.25">
      <c r="B7" s="11" t="s">
        <v>64</v>
      </c>
      <c r="C7" s="43">
        <v>252</v>
      </c>
      <c r="D7" s="44">
        <v>68.634336762372598</v>
      </c>
      <c r="E7" s="45" t="s">
        <v>71</v>
      </c>
      <c r="F7" s="46" t="s">
        <v>72</v>
      </c>
      <c r="G7" s="47"/>
      <c r="H7" s="43">
        <v>114</v>
      </c>
      <c r="I7" s="44">
        <v>28.307460630601899</v>
      </c>
      <c r="J7" s="45" t="s">
        <v>73</v>
      </c>
      <c r="K7" s="46" t="s">
        <v>72</v>
      </c>
      <c r="N7" s="38"/>
      <c r="O7" s="38"/>
      <c r="P7" s="38"/>
      <c r="Q7" s="38"/>
      <c r="R7" s="38"/>
      <c r="S7" s="38"/>
      <c r="T7" s="38"/>
      <c r="U7" s="38"/>
      <c r="V7" s="28"/>
    </row>
    <row r="8" spans="2:22" x14ac:dyDescent="0.25">
      <c r="B8" s="48" t="s">
        <v>65</v>
      </c>
      <c r="C8" s="43">
        <v>315</v>
      </c>
      <c r="D8" s="44">
        <v>82.852505313500998</v>
      </c>
      <c r="E8" s="45" t="s">
        <v>74</v>
      </c>
      <c r="F8" s="46" t="s">
        <v>72</v>
      </c>
      <c r="G8" s="47"/>
      <c r="H8" s="43">
        <v>153</v>
      </c>
      <c r="I8" s="44">
        <v>37.728842118548002</v>
      </c>
      <c r="J8" s="45" t="s">
        <v>75</v>
      </c>
      <c r="K8" s="46" t="s">
        <v>72</v>
      </c>
      <c r="N8" s="38"/>
      <c r="O8" s="38"/>
      <c r="P8" s="38"/>
      <c r="Q8" s="38"/>
      <c r="R8" s="38"/>
      <c r="S8" s="38"/>
      <c r="T8" s="38"/>
      <c r="U8" s="38"/>
      <c r="V8" s="28"/>
    </row>
    <row r="9" spans="2:22" x14ac:dyDescent="0.25">
      <c r="B9" s="11" t="s">
        <v>66</v>
      </c>
      <c r="C9" s="43">
        <v>386</v>
      </c>
      <c r="D9" s="44">
        <v>103.817124189539</v>
      </c>
      <c r="E9" s="45" t="s">
        <v>76</v>
      </c>
      <c r="F9" s="46" t="s">
        <v>72</v>
      </c>
      <c r="G9" s="47"/>
      <c r="H9" s="43">
        <v>189</v>
      </c>
      <c r="I9" s="44">
        <v>46.980485611086799</v>
      </c>
      <c r="J9" s="45" t="s">
        <v>77</v>
      </c>
      <c r="K9" s="46" t="s">
        <v>72</v>
      </c>
      <c r="N9" s="38"/>
      <c r="O9" s="38"/>
      <c r="P9" s="38"/>
      <c r="Q9" s="38"/>
      <c r="R9" s="38"/>
      <c r="S9" s="38"/>
      <c r="T9" s="38"/>
      <c r="U9" s="38"/>
      <c r="V9" s="28"/>
    </row>
    <row r="10" spans="2:22" x14ac:dyDescent="0.25">
      <c r="B10" s="48" t="s">
        <v>67</v>
      </c>
      <c r="C10" s="43">
        <v>405</v>
      </c>
      <c r="D10" s="44">
        <v>122.673818008046</v>
      </c>
      <c r="E10" s="45" t="s">
        <v>78</v>
      </c>
      <c r="F10" s="46" t="s">
        <v>72</v>
      </c>
      <c r="G10" s="47"/>
      <c r="H10" s="43">
        <v>210</v>
      </c>
      <c r="I10" s="44">
        <v>58.553018535419397</v>
      </c>
      <c r="J10" s="45" t="s">
        <v>79</v>
      </c>
      <c r="K10" s="46" t="s">
        <v>72</v>
      </c>
      <c r="N10" s="38"/>
      <c r="O10" s="38"/>
      <c r="P10" s="38"/>
      <c r="Q10" s="38"/>
      <c r="R10" s="38"/>
      <c r="S10" s="38"/>
      <c r="T10" s="38"/>
      <c r="U10" s="38"/>
      <c r="V10" s="28"/>
    </row>
    <row r="11" spans="2:22" x14ac:dyDescent="0.25">
      <c r="B11" s="11" t="s">
        <v>68</v>
      </c>
      <c r="C11" s="43">
        <v>470</v>
      </c>
      <c r="D11" s="44">
        <v>165.07630299590099</v>
      </c>
      <c r="E11" s="45" t="s">
        <v>80</v>
      </c>
      <c r="F11" s="46" t="s">
        <v>72</v>
      </c>
      <c r="G11" s="47"/>
      <c r="H11" s="43">
        <v>240</v>
      </c>
      <c r="I11" s="44">
        <v>75.843944262866302</v>
      </c>
      <c r="J11" s="45" t="s">
        <v>81</v>
      </c>
      <c r="K11" s="46" t="s">
        <v>72</v>
      </c>
      <c r="N11" s="38"/>
      <c r="O11" s="38"/>
      <c r="P11" s="38"/>
      <c r="Q11" s="38"/>
      <c r="R11" s="38"/>
      <c r="S11" s="38"/>
      <c r="T11" s="38"/>
      <c r="U11" s="38"/>
      <c r="V11" s="28"/>
    </row>
    <row r="12" spans="2:22" ht="20.100000000000001" customHeight="1" x14ac:dyDescent="0.25">
      <c r="B12" s="10" t="s">
        <v>69</v>
      </c>
      <c r="C12" s="49">
        <v>1828</v>
      </c>
      <c r="D12" s="50">
        <v>105.652499562646</v>
      </c>
      <c r="E12" s="51" t="s">
        <v>82</v>
      </c>
      <c r="F12" s="72">
        <v>2.4</v>
      </c>
      <c r="G12" s="37"/>
      <c r="H12" s="52">
        <v>907</v>
      </c>
      <c r="I12" s="50">
        <v>48.174982642857003</v>
      </c>
      <c r="J12" s="51" t="s">
        <v>83</v>
      </c>
      <c r="K12" s="72">
        <v>2.7</v>
      </c>
      <c r="M12" s="53"/>
      <c r="N12" s="38"/>
      <c r="O12" s="38"/>
      <c r="P12" s="38"/>
      <c r="Q12" s="38"/>
      <c r="R12" s="38"/>
      <c r="S12" s="38"/>
      <c r="T12" s="38"/>
      <c r="U12" s="38"/>
      <c r="V12" s="28"/>
    </row>
    <row r="13" spans="2:22" ht="3" customHeight="1" x14ac:dyDescent="0.25">
      <c r="B13" s="36"/>
      <c r="C13" s="36"/>
      <c r="D13" s="54"/>
      <c r="E13" s="36"/>
      <c r="F13" s="36"/>
      <c r="G13" s="36"/>
      <c r="H13" s="36"/>
      <c r="I13" s="36"/>
      <c r="J13" s="36"/>
      <c r="K13" s="36"/>
      <c r="N13" s="22"/>
      <c r="O13" s="22"/>
      <c r="P13" s="22"/>
      <c r="Q13" s="22"/>
      <c r="R13" s="22"/>
      <c r="S13" s="22"/>
      <c r="T13" s="22"/>
      <c r="U13" s="22"/>
    </row>
    <row r="14" spans="2:22" x14ac:dyDescent="0.25">
      <c r="B14" s="11" t="s">
        <v>70</v>
      </c>
      <c r="D14" s="55"/>
      <c r="N14" s="22"/>
      <c r="O14" s="22"/>
      <c r="P14" s="22"/>
      <c r="Q14" s="22"/>
      <c r="R14" s="22"/>
      <c r="S14" s="22"/>
      <c r="T14" s="22"/>
      <c r="U14" s="22"/>
    </row>
    <row r="22" spans="1:19" x14ac:dyDescent="0.25">
      <c r="A22" s="57"/>
      <c r="B22" s="56" t="s">
        <v>102</v>
      </c>
      <c r="C22" s="57"/>
      <c r="D22" s="57"/>
      <c r="E22" s="57"/>
      <c r="F22" s="57"/>
      <c r="G22" s="57"/>
      <c r="H22" s="57"/>
      <c r="I22" s="57"/>
      <c r="J22" s="57"/>
      <c r="K22" s="57"/>
      <c r="L22" s="58"/>
      <c r="M22" s="57"/>
      <c r="N22" s="57"/>
      <c r="O22" s="57"/>
      <c r="P22" s="57"/>
      <c r="Q22" s="57"/>
      <c r="R22" s="57"/>
      <c r="S22" s="57"/>
    </row>
    <row r="23" spans="1:19" x14ac:dyDescent="0.2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</row>
    <row r="24" spans="1:19" x14ac:dyDescent="0.25">
      <c r="A24" s="57"/>
      <c r="B24" s="57" t="s">
        <v>85</v>
      </c>
      <c r="C24" s="57" t="s">
        <v>86</v>
      </c>
      <c r="D24" s="57"/>
      <c r="E24" s="57" t="s">
        <v>87</v>
      </c>
      <c r="F24" s="57" t="s">
        <v>88</v>
      </c>
      <c r="G24" s="57" t="s">
        <v>89</v>
      </c>
      <c r="H24" s="57" t="s">
        <v>90</v>
      </c>
      <c r="I24" s="57" t="s">
        <v>91</v>
      </c>
      <c r="J24" s="57" t="s">
        <v>92</v>
      </c>
      <c r="K24" s="57" t="s">
        <v>93</v>
      </c>
      <c r="L24" s="57" t="s">
        <v>94</v>
      </c>
      <c r="M24" s="57"/>
      <c r="N24" s="57"/>
      <c r="O24" s="57"/>
      <c r="P24" s="57"/>
      <c r="Q24" s="57"/>
      <c r="R24" s="57"/>
      <c r="S24" s="57"/>
    </row>
    <row r="25" spans="1:19" x14ac:dyDescent="0.25">
      <c r="A25" s="57"/>
      <c r="B25" s="57" t="s">
        <v>98</v>
      </c>
      <c r="C25" s="57">
        <v>0</v>
      </c>
      <c r="D25" s="57" t="s">
        <v>69</v>
      </c>
      <c r="E25" s="57">
        <v>8205</v>
      </c>
      <c r="F25" s="57">
        <v>2735</v>
      </c>
      <c r="G25" s="57">
        <v>99.854289408033793</v>
      </c>
      <c r="H25" s="57">
        <v>76.077147392241002</v>
      </c>
      <c r="I25" s="59">
        <v>74.414827356021405</v>
      </c>
      <c r="J25" s="59">
        <v>77.766814796771897</v>
      </c>
      <c r="K25" s="57">
        <v>1.6896674045308799</v>
      </c>
      <c r="L25" s="57">
        <v>1.6623200362195401</v>
      </c>
      <c r="M25" s="57"/>
      <c r="N25" s="57" t="s">
        <v>95</v>
      </c>
      <c r="O25" s="57"/>
      <c r="P25" s="57"/>
      <c r="Q25" s="57"/>
      <c r="R25" s="57"/>
      <c r="S25" s="57"/>
    </row>
    <row r="26" spans="1:19" x14ac:dyDescent="0.25">
      <c r="A26" s="57"/>
      <c r="B26" s="57" t="s">
        <v>98</v>
      </c>
      <c r="C26" s="57">
        <v>1</v>
      </c>
      <c r="D26" s="57" t="s">
        <v>64</v>
      </c>
      <c r="E26" s="57">
        <v>1099</v>
      </c>
      <c r="F26" s="57">
        <v>366</v>
      </c>
      <c r="G26" s="57">
        <v>67.288859009941504</v>
      </c>
      <c r="H26" s="60">
        <v>47.747173807298402</v>
      </c>
      <c r="I26" s="59">
        <v>44.922634086933797</v>
      </c>
      <c r="J26" s="59">
        <v>50.700698174310702</v>
      </c>
      <c r="K26" s="57">
        <v>2.9535243670123501</v>
      </c>
      <c r="L26" s="57">
        <v>2.8245397203645801</v>
      </c>
      <c r="M26" s="57">
        <v>1</v>
      </c>
      <c r="N26" s="60">
        <v>76.077147392241002</v>
      </c>
      <c r="O26" s="57"/>
      <c r="P26" s="57"/>
      <c r="Q26" s="57"/>
      <c r="R26" s="57"/>
      <c r="S26" s="57"/>
    </row>
    <row r="27" spans="1:19" x14ac:dyDescent="0.25">
      <c r="A27" s="57"/>
      <c r="B27" s="57" t="s">
        <v>98</v>
      </c>
      <c r="C27" s="57">
        <v>2</v>
      </c>
      <c r="D27" s="57" t="s">
        <v>65</v>
      </c>
      <c r="E27" s="57">
        <v>1404</v>
      </c>
      <c r="F27" s="57">
        <v>468</v>
      </c>
      <c r="G27" s="57">
        <v>84.024158741026099</v>
      </c>
      <c r="H27" s="60">
        <v>59.758745954483203</v>
      </c>
      <c r="I27" s="59">
        <v>56.608217046674199</v>
      </c>
      <c r="J27" s="59">
        <v>63.036198469335503</v>
      </c>
      <c r="K27" s="57">
        <v>3.2774525148522402</v>
      </c>
      <c r="L27" s="57">
        <v>3.1505289078090501</v>
      </c>
      <c r="M27" s="57"/>
      <c r="N27" s="57"/>
      <c r="O27" s="57"/>
      <c r="P27" s="57"/>
      <c r="Q27" s="57"/>
      <c r="R27" s="57"/>
      <c r="S27" s="57"/>
    </row>
    <row r="28" spans="1:19" x14ac:dyDescent="0.25">
      <c r="A28" s="57"/>
      <c r="B28" s="57" t="s">
        <v>98</v>
      </c>
      <c r="C28" s="57">
        <v>3</v>
      </c>
      <c r="D28" s="57" t="s">
        <v>66</v>
      </c>
      <c r="E28" s="57">
        <v>1724</v>
      </c>
      <c r="F28" s="57">
        <v>575</v>
      </c>
      <c r="G28" s="57">
        <v>102.850522515256</v>
      </c>
      <c r="H28" s="60">
        <v>74.767420093216103</v>
      </c>
      <c r="I28" s="59">
        <v>71.211174948390394</v>
      </c>
      <c r="J28" s="59">
        <v>78.452677900851</v>
      </c>
      <c r="K28" s="57">
        <v>3.6852578076348599</v>
      </c>
      <c r="L28" s="57">
        <v>3.5562451448257102</v>
      </c>
      <c r="M28" s="57"/>
      <c r="N28" s="61" t="s">
        <v>99</v>
      </c>
      <c r="O28" s="57"/>
      <c r="P28" s="57"/>
      <c r="Q28" s="57"/>
      <c r="R28" s="57"/>
      <c r="S28" s="57"/>
    </row>
    <row r="29" spans="1:19" x14ac:dyDescent="0.25">
      <c r="A29" s="57"/>
      <c r="B29" s="57" t="s">
        <v>98</v>
      </c>
      <c r="C29" s="57">
        <v>4</v>
      </c>
      <c r="D29" s="57" t="s">
        <v>67</v>
      </c>
      <c r="E29" s="57">
        <v>1846</v>
      </c>
      <c r="F29" s="57">
        <v>615</v>
      </c>
      <c r="G29" s="57">
        <v>112.668422812975</v>
      </c>
      <c r="H29" s="60">
        <v>89.576062561411504</v>
      </c>
      <c r="I29" s="59">
        <v>85.486528481047699</v>
      </c>
      <c r="J29" s="59">
        <v>93.808873893098394</v>
      </c>
      <c r="K29" s="57">
        <v>4.2328113316867997</v>
      </c>
      <c r="L29" s="57">
        <v>4.08953408036386</v>
      </c>
      <c r="M29" s="57"/>
      <c r="N29" s="57"/>
      <c r="O29" s="57"/>
      <c r="P29" s="57"/>
      <c r="Q29" s="57"/>
      <c r="R29" s="57"/>
      <c r="S29" s="57"/>
    </row>
    <row r="30" spans="1:19" x14ac:dyDescent="0.25">
      <c r="A30" s="57"/>
      <c r="B30" s="57" t="s">
        <v>98</v>
      </c>
      <c r="C30" s="57">
        <v>5</v>
      </c>
      <c r="D30" s="57" t="s">
        <v>68</v>
      </c>
      <c r="E30" s="57">
        <v>2132</v>
      </c>
      <c r="F30" s="57">
        <v>711</v>
      </c>
      <c r="G30" s="57">
        <v>133.40733727840299</v>
      </c>
      <c r="H30" s="60">
        <v>118.944079412405</v>
      </c>
      <c r="I30" s="59">
        <v>113.90322283198699</v>
      </c>
      <c r="J30" s="59">
        <v>124.149051887205</v>
      </c>
      <c r="K30" s="57">
        <v>5.2049724748002397</v>
      </c>
      <c r="L30" s="57">
        <v>5.0408565804178096</v>
      </c>
      <c r="M30" s="57"/>
      <c r="N30" s="57"/>
      <c r="O30" s="57"/>
      <c r="P30" s="57"/>
      <c r="Q30" s="57"/>
      <c r="R30" s="57"/>
      <c r="S30" s="57"/>
    </row>
    <row r="31" spans="1:19" x14ac:dyDescent="0.2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</row>
    <row r="32" spans="1:19" x14ac:dyDescent="0.25">
      <c r="A32" s="57"/>
      <c r="B32" s="56" t="s">
        <v>96</v>
      </c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</row>
    <row r="33" spans="1:19" x14ac:dyDescent="0.2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</row>
    <row r="34" spans="1:19" x14ac:dyDescent="0.25">
      <c r="A34" s="57"/>
      <c r="B34" s="57" t="s">
        <v>85</v>
      </c>
      <c r="C34" s="57" t="s">
        <v>86</v>
      </c>
      <c r="D34" s="57"/>
      <c r="E34" s="57" t="s">
        <v>87</v>
      </c>
      <c r="F34" s="57" t="s">
        <v>88</v>
      </c>
      <c r="G34" s="57" t="s">
        <v>89</v>
      </c>
      <c r="H34" s="57" t="s">
        <v>90</v>
      </c>
      <c r="I34" s="57" t="s">
        <v>91</v>
      </c>
      <c r="J34" s="57" t="s">
        <v>92</v>
      </c>
      <c r="K34" s="57" t="s">
        <v>93</v>
      </c>
      <c r="L34" s="57" t="s">
        <v>94</v>
      </c>
      <c r="M34" s="57"/>
      <c r="N34" s="57"/>
      <c r="O34" s="57"/>
      <c r="P34" s="57"/>
      <c r="Q34" s="57"/>
      <c r="R34" s="57"/>
      <c r="S34" s="57"/>
    </row>
    <row r="35" spans="1:19" x14ac:dyDescent="0.25">
      <c r="A35" s="57"/>
      <c r="B35" s="57" t="s">
        <v>98</v>
      </c>
      <c r="C35" s="57">
        <v>0</v>
      </c>
      <c r="D35" s="57" t="s">
        <v>69</v>
      </c>
      <c r="E35" s="57">
        <v>5485</v>
      </c>
      <c r="F35" s="57">
        <v>1828</v>
      </c>
      <c r="G35" s="57">
        <v>134.210846340693</v>
      </c>
      <c r="H35" s="57">
        <v>105.652499562646</v>
      </c>
      <c r="I35" s="57">
        <v>102.83665233297501</v>
      </c>
      <c r="J35" s="57">
        <v>108.52511977119001</v>
      </c>
      <c r="K35" s="57">
        <v>2.8726202085446899</v>
      </c>
      <c r="L35" s="57">
        <v>2.81584722967047</v>
      </c>
      <c r="M35" s="57"/>
      <c r="N35" s="57" t="s">
        <v>95</v>
      </c>
      <c r="O35" s="57"/>
      <c r="P35" s="57"/>
      <c r="Q35" s="57"/>
      <c r="R35" s="57"/>
      <c r="S35" s="57"/>
    </row>
    <row r="36" spans="1:19" x14ac:dyDescent="0.25">
      <c r="A36" s="57"/>
      <c r="B36" s="57" t="s">
        <v>98</v>
      </c>
      <c r="C36" s="57">
        <v>1</v>
      </c>
      <c r="D36" s="57" t="s">
        <v>64</v>
      </c>
      <c r="E36" s="57">
        <v>757</v>
      </c>
      <c r="F36" s="57">
        <v>252</v>
      </c>
      <c r="G36" s="57">
        <v>92.918664868029694</v>
      </c>
      <c r="H36" s="60">
        <v>68.634336762372598</v>
      </c>
      <c r="I36" s="57">
        <v>63.766921102873098</v>
      </c>
      <c r="J36" s="57">
        <v>73.770941637191399</v>
      </c>
      <c r="K36" s="57">
        <v>5.13660487481883</v>
      </c>
      <c r="L36" s="57">
        <v>4.8674156594994802</v>
      </c>
      <c r="M36" s="57">
        <v>1</v>
      </c>
      <c r="N36" s="60">
        <v>105.652499562646</v>
      </c>
      <c r="O36" s="57"/>
      <c r="P36" s="57"/>
      <c r="Q36" s="57"/>
      <c r="R36" s="57"/>
      <c r="S36" s="57"/>
    </row>
    <row r="37" spans="1:19" x14ac:dyDescent="0.25">
      <c r="A37" s="57"/>
      <c r="B37" s="57" t="s">
        <v>98</v>
      </c>
      <c r="C37" s="57">
        <v>2</v>
      </c>
      <c r="D37" s="57" t="s">
        <v>65</v>
      </c>
      <c r="E37" s="57">
        <v>944</v>
      </c>
      <c r="F37" s="57">
        <v>315</v>
      </c>
      <c r="G37" s="57">
        <v>113.144814575545</v>
      </c>
      <c r="H37" s="60">
        <v>82.852505313500998</v>
      </c>
      <c r="I37" s="57">
        <v>77.544466931353696</v>
      </c>
      <c r="J37" s="57">
        <v>88.422598359665599</v>
      </c>
      <c r="K37" s="57">
        <v>5.5700930461646001</v>
      </c>
      <c r="L37" s="57">
        <v>5.3080383821473296</v>
      </c>
      <c r="M37" s="57"/>
      <c r="N37" s="57"/>
      <c r="O37" s="57"/>
      <c r="P37" s="57"/>
      <c r="Q37" s="57"/>
      <c r="R37" s="57"/>
      <c r="S37" s="57"/>
    </row>
    <row r="38" spans="1:19" x14ac:dyDescent="0.25">
      <c r="A38" s="57"/>
      <c r="B38" s="57" t="s">
        <v>98</v>
      </c>
      <c r="C38" s="57">
        <v>3</v>
      </c>
      <c r="D38" s="57" t="s">
        <v>66</v>
      </c>
      <c r="E38" s="57">
        <v>1157</v>
      </c>
      <c r="F38" s="57">
        <v>386</v>
      </c>
      <c r="G38" s="57">
        <v>138.175486450562</v>
      </c>
      <c r="H38" s="60">
        <v>103.817124189539</v>
      </c>
      <c r="I38" s="57">
        <v>97.814041163536999</v>
      </c>
      <c r="J38" s="57">
        <v>110.087213937835</v>
      </c>
      <c r="K38" s="57">
        <v>6.2700897482956703</v>
      </c>
      <c r="L38" s="57">
        <v>6.0030830260019199</v>
      </c>
      <c r="M38" s="57"/>
      <c r="N38" s="61" t="s">
        <v>100</v>
      </c>
      <c r="O38" s="57"/>
      <c r="P38" s="57"/>
      <c r="Q38" s="57"/>
      <c r="R38" s="57"/>
      <c r="S38" s="57"/>
    </row>
    <row r="39" spans="1:19" x14ac:dyDescent="0.25">
      <c r="A39" s="57"/>
      <c r="B39" s="57" t="s">
        <v>98</v>
      </c>
      <c r="C39" s="57">
        <v>4</v>
      </c>
      <c r="D39" s="57" t="s">
        <v>67</v>
      </c>
      <c r="E39" s="57">
        <v>1216</v>
      </c>
      <c r="F39" s="57">
        <v>405</v>
      </c>
      <c r="G39" s="57">
        <v>148.84759401818701</v>
      </c>
      <c r="H39" s="60">
        <v>122.673818008046</v>
      </c>
      <c r="I39" s="57">
        <v>115.806737257538</v>
      </c>
      <c r="J39" s="57">
        <v>129.83865505067499</v>
      </c>
      <c r="K39" s="57">
        <v>7.16483704262843</v>
      </c>
      <c r="L39" s="57">
        <v>6.86708075050832</v>
      </c>
      <c r="M39" s="57"/>
      <c r="N39" s="57"/>
      <c r="O39" s="57"/>
      <c r="P39" s="57"/>
      <c r="Q39" s="57"/>
      <c r="R39" s="57"/>
      <c r="S39" s="57"/>
    </row>
    <row r="40" spans="1:19" x14ac:dyDescent="0.25">
      <c r="A40" s="57"/>
      <c r="B40" s="57" t="s">
        <v>98</v>
      </c>
      <c r="C40" s="57">
        <v>5</v>
      </c>
      <c r="D40" s="57" t="s">
        <v>68</v>
      </c>
      <c r="E40" s="57">
        <v>1411</v>
      </c>
      <c r="F40" s="57">
        <v>470</v>
      </c>
      <c r="G40" s="57">
        <v>180.078080630567</v>
      </c>
      <c r="H40" s="60">
        <v>165.07630299590099</v>
      </c>
      <c r="I40" s="57">
        <v>156.51363046661899</v>
      </c>
      <c r="J40" s="57">
        <v>173.983059589249</v>
      </c>
      <c r="K40" s="57">
        <v>8.9067565933483497</v>
      </c>
      <c r="L40" s="57">
        <v>8.5626725292815404</v>
      </c>
      <c r="M40" s="57"/>
      <c r="N40" s="57"/>
      <c r="O40" s="57"/>
      <c r="P40" s="57"/>
      <c r="Q40" s="57"/>
      <c r="R40" s="57"/>
      <c r="S40" s="57"/>
    </row>
    <row r="41" spans="1:19" x14ac:dyDescent="0.25">
      <c r="A41" s="57"/>
      <c r="B41" s="57" t="s">
        <v>63</v>
      </c>
      <c r="C41" s="57"/>
      <c r="D41" s="57"/>
      <c r="E41" s="57"/>
      <c r="F41" s="57"/>
      <c r="G41" s="57"/>
      <c r="H41" s="59">
        <v>2.4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</row>
    <row r="42" spans="1:19" x14ac:dyDescent="0.25">
      <c r="A42" s="57"/>
      <c r="B42" s="56" t="s">
        <v>97</v>
      </c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</row>
    <row r="43" spans="1:19" x14ac:dyDescent="0.25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</row>
    <row r="44" spans="1:19" x14ac:dyDescent="0.25">
      <c r="A44" s="57"/>
      <c r="B44" s="57" t="s">
        <v>85</v>
      </c>
      <c r="C44" s="57" t="s">
        <v>86</v>
      </c>
      <c r="D44" s="57"/>
      <c r="E44" s="57" t="s">
        <v>87</v>
      </c>
      <c r="F44" s="57" t="s">
        <v>88</v>
      </c>
      <c r="G44" s="57" t="s">
        <v>89</v>
      </c>
      <c r="H44" s="57" t="s">
        <v>90</v>
      </c>
      <c r="I44" s="57" t="s">
        <v>91</v>
      </c>
      <c r="J44" s="57" t="s">
        <v>92</v>
      </c>
      <c r="K44" s="57" t="s">
        <v>93</v>
      </c>
      <c r="L44" s="57" t="s">
        <v>94</v>
      </c>
      <c r="M44" s="57"/>
      <c r="N44" s="57"/>
      <c r="O44" s="57"/>
      <c r="P44" s="57"/>
      <c r="Q44" s="57"/>
      <c r="R44" s="57"/>
      <c r="S44" s="57"/>
    </row>
    <row r="45" spans="1:19" x14ac:dyDescent="0.25">
      <c r="A45" s="57"/>
      <c r="B45" s="57" t="s">
        <v>98</v>
      </c>
      <c r="C45" s="57">
        <v>0</v>
      </c>
      <c r="D45" s="57" t="s">
        <v>69</v>
      </c>
      <c r="E45" s="57">
        <v>2720</v>
      </c>
      <c r="F45" s="57">
        <v>907</v>
      </c>
      <c r="G45" s="57">
        <v>65.857650625163402</v>
      </c>
      <c r="H45" s="57">
        <v>48.174982642857003</v>
      </c>
      <c r="I45" s="57">
        <v>46.350840098096903</v>
      </c>
      <c r="J45" s="57">
        <v>50.051596865205703</v>
      </c>
      <c r="K45" s="57">
        <v>1.8766142223486799</v>
      </c>
      <c r="L45" s="57">
        <v>1.8241425447601101</v>
      </c>
      <c r="M45" s="57"/>
      <c r="N45" s="57" t="s">
        <v>95</v>
      </c>
      <c r="O45" s="57"/>
      <c r="P45" s="57"/>
      <c r="Q45" s="57"/>
      <c r="R45" s="57"/>
      <c r="S45" s="57"/>
    </row>
    <row r="46" spans="1:19" x14ac:dyDescent="0.25">
      <c r="A46" s="57"/>
      <c r="B46" s="57" t="s">
        <v>98</v>
      </c>
      <c r="C46" s="57">
        <v>1</v>
      </c>
      <c r="D46" s="57" t="s">
        <v>64</v>
      </c>
      <c r="E46" s="57">
        <v>342</v>
      </c>
      <c r="F46" s="57">
        <v>114</v>
      </c>
      <c r="G46" s="57">
        <v>41.7803817896175</v>
      </c>
      <c r="H46" s="60">
        <v>28.307460630601899</v>
      </c>
      <c r="I46" s="57">
        <v>25.3342310648462</v>
      </c>
      <c r="J46" s="57">
        <v>31.528944478015699</v>
      </c>
      <c r="K46" s="57">
        <v>3.2214838474138099</v>
      </c>
      <c r="L46" s="57">
        <v>2.9732295657557102</v>
      </c>
      <c r="M46" s="57">
        <v>1</v>
      </c>
      <c r="N46" s="60">
        <v>48.174982642857003</v>
      </c>
      <c r="O46" s="57"/>
      <c r="P46" s="57"/>
      <c r="Q46" s="57"/>
      <c r="R46" s="57"/>
      <c r="S46" s="57"/>
    </row>
    <row r="47" spans="1:19" x14ac:dyDescent="0.25">
      <c r="A47" s="57"/>
      <c r="B47" s="57" t="s">
        <v>98</v>
      </c>
      <c r="C47" s="57">
        <v>2</v>
      </c>
      <c r="D47" s="57" t="s">
        <v>65</v>
      </c>
      <c r="E47" s="57">
        <v>460</v>
      </c>
      <c r="F47" s="57">
        <v>153</v>
      </c>
      <c r="G47" s="57">
        <v>54.983212190973397</v>
      </c>
      <c r="H47" s="60">
        <v>37.728842118548002</v>
      </c>
      <c r="I47" s="57">
        <v>34.285588413101799</v>
      </c>
      <c r="J47" s="57">
        <v>41.418467670504803</v>
      </c>
      <c r="K47" s="57">
        <v>3.6896255519568202</v>
      </c>
      <c r="L47" s="57">
        <v>3.4432537054461299</v>
      </c>
      <c r="M47" s="57"/>
      <c r="N47" s="57"/>
      <c r="O47" s="57"/>
      <c r="P47" s="57"/>
      <c r="Q47" s="57"/>
      <c r="R47" s="57"/>
      <c r="S47" s="57"/>
    </row>
    <row r="48" spans="1:19" x14ac:dyDescent="0.25">
      <c r="A48" s="57"/>
      <c r="B48" s="57" t="s">
        <v>98</v>
      </c>
      <c r="C48" s="57">
        <v>3</v>
      </c>
      <c r="D48" s="57" t="s">
        <v>66</v>
      </c>
      <c r="E48" s="57">
        <v>567</v>
      </c>
      <c r="F48" s="57">
        <v>189</v>
      </c>
      <c r="G48" s="57">
        <v>67.590281304313606</v>
      </c>
      <c r="H48" s="60">
        <v>46.980485611086799</v>
      </c>
      <c r="I48" s="57">
        <v>43.111943719853201</v>
      </c>
      <c r="J48" s="57">
        <v>51.097393740389798</v>
      </c>
      <c r="K48" s="57">
        <v>4.1169081293030798</v>
      </c>
      <c r="L48" s="57">
        <v>3.8685418912335798</v>
      </c>
      <c r="M48" s="57"/>
      <c r="N48" s="61" t="s">
        <v>101</v>
      </c>
      <c r="O48" s="57"/>
      <c r="P48" s="57"/>
      <c r="Q48" s="57"/>
      <c r="R48" s="57"/>
      <c r="S48" s="57"/>
    </row>
    <row r="49" spans="1:19" x14ac:dyDescent="0.25">
      <c r="A49" s="57"/>
      <c r="B49" s="57" t="s">
        <v>98</v>
      </c>
      <c r="C49" s="57">
        <v>4</v>
      </c>
      <c r="D49" s="57" t="s">
        <v>67</v>
      </c>
      <c r="E49" s="57">
        <v>630</v>
      </c>
      <c r="F49" s="57">
        <v>210</v>
      </c>
      <c r="G49" s="57">
        <v>76.689637038903598</v>
      </c>
      <c r="H49" s="60">
        <v>58.553018535419397</v>
      </c>
      <c r="I49" s="57">
        <v>54.002460057885997</v>
      </c>
      <c r="J49" s="57">
        <v>63.380243708306097</v>
      </c>
      <c r="K49" s="57">
        <v>4.8272251728866804</v>
      </c>
      <c r="L49" s="57">
        <v>4.55055847753344</v>
      </c>
      <c r="M49" s="57"/>
      <c r="N49" s="57"/>
      <c r="O49" s="57"/>
      <c r="P49" s="57"/>
      <c r="Q49" s="57"/>
      <c r="R49" s="57"/>
      <c r="S49" s="57"/>
    </row>
    <row r="50" spans="1:19" x14ac:dyDescent="0.25">
      <c r="A50" s="57"/>
      <c r="B50" s="57" t="s">
        <v>98</v>
      </c>
      <c r="C50" s="57">
        <v>5</v>
      </c>
      <c r="D50" s="57" t="s">
        <v>68</v>
      </c>
      <c r="E50" s="57">
        <v>721</v>
      </c>
      <c r="F50" s="57">
        <v>240</v>
      </c>
      <c r="G50" s="57">
        <v>88.513609734778399</v>
      </c>
      <c r="H50" s="60">
        <v>75.843944262866302</v>
      </c>
      <c r="I50" s="57">
        <v>70.3457288124348</v>
      </c>
      <c r="J50" s="57">
        <v>81.653964743562994</v>
      </c>
      <c r="K50" s="57">
        <v>5.8100204806967097</v>
      </c>
      <c r="L50" s="57">
        <v>5.4982154504315197</v>
      </c>
      <c r="M50" s="57"/>
      <c r="N50" s="57"/>
      <c r="O50" s="57"/>
      <c r="P50" s="57"/>
      <c r="Q50" s="57"/>
      <c r="R50" s="57"/>
      <c r="S50" s="57"/>
    </row>
    <row r="51" spans="1:19" x14ac:dyDescent="0.25">
      <c r="A51" s="57"/>
      <c r="B51" s="57" t="s">
        <v>63</v>
      </c>
      <c r="C51" s="57"/>
      <c r="D51" s="57"/>
      <c r="E51" s="57"/>
      <c r="F51" s="57"/>
      <c r="G51" s="57"/>
      <c r="H51" s="59" t="s">
        <v>84</v>
      </c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</row>
    <row r="52" spans="1:19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</row>
    <row r="53" spans="1:19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</row>
    <row r="54" spans="1:19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</row>
    <row r="55" spans="1:19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</row>
  </sheetData>
  <mergeCells count="5">
    <mergeCell ref="B3:K3"/>
    <mergeCell ref="C5:F5"/>
    <mergeCell ref="H5:K5"/>
    <mergeCell ref="D6:E6"/>
    <mergeCell ref="I6:J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EBA609B-119B-4885-9E92-37C42A5EB8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1B8E6D-80C4-4366-89E9-F9711D65AA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F7C9EA-8535-45A1-B19B-04A05B3FA57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30bebb2-c01f-48d0-81da-dc8b123879c2"/>
    <ds:schemaRef ds:uri="b7e247b7-cca8-429f-8688-16f83c8fba5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README</vt:lpstr>
      <vt:lpstr>Copy tables and charts</vt:lpstr>
      <vt:lpstr>Table &amp; chart by cause</vt:lpstr>
      <vt:lpstr>Table &amp; chart by deprivation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2013-08-06T14:58:23Z</dcterms:created>
  <dcterms:modified xsi:type="dcterms:W3CDTF">2021-07-28T14:09:51Z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