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lockStructure="1"/>
  <bookViews>
    <workbookView showSheetTabs="0" xWindow="-975" yWindow="-15" windowWidth="19320" windowHeight="11640" tabRatio="675"/>
  </bookViews>
  <sheets>
    <sheet name="Contents" sheetId="46" r:id="rId1"/>
    <sheet name="Data guide" sheetId="31" r:id="rId2"/>
    <sheet name="Copy tables and charts" sheetId="47" r:id="rId3"/>
    <sheet name="Interactive" sheetId="20" r:id="rId4"/>
    <sheet name="Interactive controls" sheetId="21" r:id="rId5"/>
    <sheet name="All data" sheetId="41" r:id="rId6"/>
  </sheets>
  <externalReferences>
    <externalReference r:id="rId7"/>
    <externalReference r:id="rId8"/>
  </externalReferences>
  <definedNames>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'[1]Raw Data Districts'!#REF!</definedName>
    <definedName name="_Order1" hidden="1">255</definedName>
    <definedName name="ConfidenceIntervalsLCL">OFFSET('Interactive controls'!#REF!,'Interactive controls'!#REF!,0,'Interactive controls'!#REF!,1)</definedName>
    <definedName name="ConfidenceIntervalsUCL">OFFSET('Interactive controls'!#REF!,'Interactive controls'!#REF!,0,'Interactive controls'!#REF!,1)</definedName>
    <definedName name="For_WHS_HBchart">OFFSET([2]Controls!$L$110,0,[2]Controls!$F$60,7,1)</definedName>
    <definedName name="For_WHS_HBWales">OFFSET([2]Controls!$S$109,0,[2]Controls!$F$60,33,1)</definedName>
    <definedName name="For_WHS_LAchart">OFFSET([2]Controls!$L$86,0,[2]Controls!$F$60,22,1)</definedName>
    <definedName name="For_WHS_LAWales">OFFSET([2]Controls!$S$85,0,[2]Controls!$F$60,33,1)</definedName>
    <definedName name="HB">OFFSET('Interactive controls'!#REF!,'Interactive controls'!#REF!,'Interactive controls'!#REF!,'Interactive controls'!#REF!,1)</definedName>
    <definedName name="LAHB2">OFFSET('Interactive controls'!#REF!,'Interactive controls'!#REF!,'Interactive controls'!#REF!,'Interactive controls'!#REF!,1)</definedName>
    <definedName name="LAHBNAMES">OFFSET('Interactive controls'!#REF!,'Interactive controls'!#REF!,0,'Interactive controls'!#REF!,1)</definedName>
    <definedName name="Option3sex">OFFSET('Interactive controls'!#REF!,'Interactive controls'!#REF!,'Interactive controls'!#REF!,'Interactive controls'!#REF!,'Interactive controls'!#REF!)</definedName>
    <definedName name="Option3Year">OFFSET('Interactive controls'!#REF!,'Interactive controls'!#REF!,'Interactive controls'!#REF!,'Interactive controls'!#REF!,'Interactive controls'!#REF!)</definedName>
    <definedName name="_xlnm.Print_Area" localSheetId="2">'Copy tables and charts'!$A$2:$U$51</definedName>
    <definedName name="_xlnm.Print_Area" localSheetId="1">'Data guide'!$A$1:$I$34</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exSelection">IF('Interactive controls'!#REF!=0,'Interactive controls'!#REF!,'Interactive controls'!#REF!)</definedName>
    <definedName name="WalesDecimal">OFFSET('Interactive controls'!#REF!,0,'Interactive controls'!#REF!,'Interactive controls'!#REF!,1)</definedName>
    <definedName name="WalesDecimalHB">OFFSET('Interactive controls'!#REF!,0,'Interactive controls'!#REF!,'Interactive controls'!#REF!,1)</definedName>
    <definedName name="WalesDecimalXY">OFFSET('Interactive controls'!#REF!,0,0,'Interactive controls'!#REF!,1)</definedName>
  </definedNames>
  <calcPr calcId="162913"/>
</workbook>
</file>

<file path=xl/calcChain.xml><?xml version="1.0" encoding="utf-8"?>
<calcChain xmlns="http://schemas.openxmlformats.org/spreadsheetml/2006/main">
  <c r="G29" i="21" l="1"/>
  <c r="C49" i="21"/>
  <c r="C8" i="21" l="1"/>
  <c r="J16" i="21"/>
  <c r="K16" i="21"/>
  <c r="L16" i="21"/>
  <c r="M16" i="21"/>
  <c r="I16" i="21"/>
  <c r="I4" i="21" l="1"/>
  <c r="F8" i="21" l="1"/>
  <c r="F9" i="21"/>
  <c r="F10" i="21"/>
  <c r="F11" i="21"/>
  <c r="I11" i="21" s="1"/>
  <c r="R15" i="20" l="1"/>
  <c r="R16" i="20"/>
  <c r="R17" i="20"/>
  <c r="R14" i="20"/>
  <c r="Q13" i="20"/>
  <c r="Q14" i="20" s="1"/>
  <c r="R10" i="20"/>
  <c r="R11" i="20"/>
  <c r="R12" i="20"/>
  <c r="R9" i="20"/>
  <c r="Q8" i="20"/>
  <c r="I17" i="21"/>
  <c r="G19" i="21"/>
  <c r="H19" i="21"/>
  <c r="G20" i="21"/>
  <c r="H20" i="21"/>
  <c r="G21" i="21"/>
  <c r="H21" i="21"/>
  <c r="G22" i="21"/>
  <c r="H22" i="21"/>
  <c r="G23" i="21"/>
  <c r="H23" i="21"/>
  <c r="G24" i="21"/>
  <c r="H24" i="21"/>
  <c r="G25" i="21"/>
  <c r="H25" i="21"/>
  <c r="H18" i="21"/>
  <c r="G18" i="21"/>
  <c r="F18" i="21"/>
  <c r="F19" i="21"/>
  <c r="F20" i="21"/>
  <c r="F21" i="21"/>
  <c r="F22" i="21"/>
  <c r="F23" i="21"/>
  <c r="F24" i="21"/>
  <c r="F25" i="21"/>
  <c r="F17" i="21"/>
  <c r="D8" i="21"/>
  <c r="G30" i="21" s="1"/>
  <c r="L18" i="21" l="1"/>
  <c r="O25" i="21"/>
  <c r="P25" i="21" s="1"/>
  <c r="M17" i="20" s="1"/>
  <c r="O18" i="21"/>
  <c r="M9" i="20" s="1"/>
  <c r="L25" i="21"/>
  <c r="I25" i="21"/>
  <c r="S17" i="20" s="1"/>
  <c r="Q5" i="20"/>
  <c r="K25" i="21"/>
  <c r="J25" i="21"/>
  <c r="M25" i="21"/>
  <c r="I6" i="21"/>
  <c r="O20" i="21" s="1"/>
  <c r="M11" i="20" s="1"/>
  <c r="I10" i="21"/>
  <c r="O24" i="21" s="1"/>
  <c r="M16" i="20" s="1"/>
  <c r="I8" i="21"/>
  <c r="O22" i="21" s="1"/>
  <c r="M14" i="20" s="1"/>
  <c r="I7" i="21"/>
  <c r="O21" i="21" s="1"/>
  <c r="M12" i="20" s="1"/>
  <c r="I5" i="21"/>
  <c r="O19" i="21" s="1"/>
  <c r="M10" i="20" s="1"/>
  <c r="I9" i="21"/>
  <c r="O23" i="21" s="1"/>
  <c r="M15" i="20" s="1"/>
  <c r="P21" i="21" l="1"/>
  <c r="T17" i="20"/>
  <c r="I22" i="21"/>
  <c r="S14" i="20" s="1"/>
  <c r="M22" i="21"/>
  <c r="J22" i="21"/>
  <c r="K22" i="21"/>
  <c r="L22" i="21"/>
  <c r="K18" i="21"/>
  <c r="J18" i="21"/>
  <c r="I18" i="21"/>
  <c r="S9" i="20" s="1"/>
  <c r="M18" i="21"/>
  <c r="I19" i="21"/>
  <c r="S10" i="20" s="1"/>
  <c r="L19" i="21"/>
  <c r="M19" i="21"/>
  <c r="J19" i="21"/>
  <c r="K19" i="21"/>
  <c r="K20" i="21"/>
  <c r="M20" i="21"/>
  <c r="J20" i="21"/>
  <c r="L20" i="21"/>
  <c r="I20" i="21"/>
  <c r="S11" i="20" s="1"/>
  <c r="L23" i="21"/>
  <c r="J23" i="21"/>
  <c r="I23" i="21"/>
  <c r="S15" i="20" s="1"/>
  <c r="K23" i="21"/>
  <c r="M23" i="21"/>
  <c r="K24" i="21"/>
  <c r="J24" i="21"/>
  <c r="I24" i="21"/>
  <c r="S16" i="20" s="1"/>
  <c r="L24" i="21"/>
  <c r="M24" i="21"/>
  <c r="L21" i="21"/>
  <c r="I21" i="21"/>
  <c r="S12" i="20" s="1"/>
  <c r="K21" i="21"/>
  <c r="M21" i="21"/>
  <c r="J21" i="21"/>
  <c r="T12" i="20" l="1"/>
  <c r="T16" i="20"/>
  <c r="T14" i="20"/>
  <c r="T15" i="20"/>
  <c r="T11" i="20"/>
  <c r="T10" i="20"/>
  <c r="T9" i="20"/>
</calcChain>
</file>

<file path=xl/sharedStrings.xml><?xml version="1.0" encoding="utf-8"?>
<sst xmlns="http://schemas.openxmlformats.org/spreadsheetml/2006/main" count="6658" uniqueCount="1236">
  <si>
    <t>Isle of Anglesey</t>
  </si>
  <si>
    <t>Gwynedd</t>
  </si>
  <si>
    <t>Conwy</t>
  </si>
  <si>
    <t>Denbighshire</t>
  </si>
  <si>
    <t>Flintshire</t>
  </si>
  <si>
    <t>Wrexham</t>
  </si>
  <si>
    <t>Ceredigion</t>
  </si>
  <si>
    <t>Pembrokeshire</t>
  </si>
  <si>
    <t>Carmarthenshire</t>
  </si>
  <si>
    <t>Swansea</t>
  </si>
  <si>
    <t>Neath Port Talbot</t>
  </si>
  <si>
    <t>Bridgend</t>
  </si>
  <si>
    <t>The Vale of Glamorgan</t>
  </si>
  <si>
    <t>Cardiff</t>
  </si>
  <si>
    <t>Merthyr Tydfil</t>
  </si>
  <si>
    <t>Caerphilly</t>
  </si>
  <si>
    <t>Blaenau Gwent</t>
  </si>
  <si>
    <t>Torfaen</t>
  </si>
  <si>
    <t>Monmouthshire</t>
  </si>
  <si>
    <t>Newport</t>
  </si>
  <si>
    <t>Rhondda Cynon Taf</t>
  </si>
  <si>
    <t>Males</t>
  </si>
  <si>
    <t>Betsi Cadwaladr UHB</t>
  </si>
  <si>
    <t>ABM UHB</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</si>
  <si>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</si>
  <si>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</si>
  <si>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</si>
  <si>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</si>
  <si>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</si>
  <si>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</si>
  <si>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Copying and pasting a chart</t>
  </si>
  <si>
    <t>On the 'Home' tab click the paste icon</t>
  </si>
  <si>
    <t xml:space="preserve">Using your mouse click on the point where you want to insert a copy of the chart e.g. in a Word </t>
  </si>
  <si>
    <t>document / presentation</t>
  </si>
  <si>
    <t>Figure 2</t>
  </si>
  <si>
    <t>NOTES:</t>
  </si>
  <si>
    <t>Area</t>
  </si>
  <si>
    <t xml:space="preserve">Indicators included in the interactive spreadsheet: </t>
  </si>
  <si>
    <t>For lookup</t>
  </si>
  <si>
    <t>Cwm Taf UHB</t>
  </si>
  <si>
    <t>Aneurin Bevan UHB</t>
  </si>
  <si>
    <t>HeavyD</t>
  </si>
  <si>
    <t>2008_12</t>
  </si>
  <si>
    <t>Hywel Dda UHB</t>
  </si>
  <si>
    <t>Powys tHB</t>
  </si>
  <si>
    <t>65+</t>
  </si>
  <si>
    <t>2008-2012</t>
  </si>
  <si>
    <t xml:space="preserve">The annual survey asks adults a set of questions about their alcohol consumption. </t>
  </si>
  <si>
    <t xml:space="preserve">Respondents are asked how often they drank alcohol in the past 12 months and, if never, whether they had always been a non-drinker. </t>
  </si>
  <si>
    <t>Respondents are also asked to indicate how many measures of each type of alcohol they had consumed on their heaviest drinking day the previous week from which the number of units drunk on that day is calculated.</t>
  </si>
  <si>
    <t>The following definitions of drinking are used, based on the heaviest drinking day in the past week:</t>
  </si>
  <si>
    <t>16-24</t>
  </si>
  <si>
    <t>25-44</t>
  </si>
  <si>
    <t>45-64</t>
  </si>
  <si>
    <t xml:space="preserve">Males </t>
  </si>
  <si>
    <t>% very heavy drinking</t>
  </si>
  <si>
    <t xml:space="preserve">  Isle of Anglesey</t>
  </si>
  <si>
    <t xml:space="preserve">  Gwynedd</t>
  </si>
  <si>
    <t xml:space="preserve">  Conwy</t>
  </si>
  <si>
    <t xml:space="preserve">  Denbighshire</t>
  </si>
  <si>
    <t xml:space="preserve">  Flintshire</t>
  </si>
  <si>
    <t xml:space="preserve">  Wrexham</t>
  </si>
  <si>
    <t xml:space="preserve">  Ceredigion</t>
  </si>
  <si>
    <t xml:space="preserve">  Pembrokeshire</t>
  </si>
  <si>
    <t xml:space="preserve">  Carmarthenshire</t>
  </si>
  <si>
    <t xml:space="preserve">  Swansea</t>
  </si>
  <si>
    <t xml:space="preserve">  Neath Port Talbot</t>
  </si>
  <si>
    <t xml:space="preserve">  Bridgend</t>
  </si>
  <si>
    <t xml:space="preserve">  The Vale of Glamorgan</t>
  </si>
  <si>
    <t xml:space="preserve">  Cardiff</t>
  </si>
  <si>
    <t xml:space="preserve">  Rhondda Cynon Taf</t>
  </si>
  <si>
    <t xml:space="preserve">  Merthyr Tydfil</t>
  </si>
  <si>
    <t xml:space="preserve">  Caerphilly</t>
  </si>
  <si>
    <t xml:space="preserve">  Blaenau Gwent</t>
  </si>
  <si>
    <t xml:space="preserve">  Torfaen</t>
  </si>
  <si>
    <t xml:space="preserve">  Monmouthshire</t>
  </si>
  <si>
    <t xml:space="preserve">  Newport</t>
  </si>
  <si>
    <t>Abbrev. For lookup</t>
  </si>
  <si>
    <t xml:space="preserve">For chart titles </t>
  </si>
  <si>
    <t>Cell link</t>
  </si>
  <si>
    <t>Binge</t>
  </si>
  <si>
    <t>AboveG</t>
  </si>
  <si>
    <t>Category to lookup</t>
  </si>
  <si>
    <t>Category for chart title</t>
  </si>
  <si>
    <t>Observed %</t>
  </si>
  <si>
    <t>Observed LCL</t>
  </si>
  <si>
    <t>Observed UCL</t>
  </si>
  <si>
    <t>Observed error +</t>
  </si>
  <si>
    <t>Observed error -</t>
  </si>
  <si>
    <t>Area for title</t>
  </si>
  <si>
    <t>Chart/table title</t>
  </si>
  <si>
    <t xml:space="preserve">Subtitle </t>
  </si>
  <si>
    <t xml:space="preserve">Produced by Public Health Wales Observatory, using Welsh Health Survey (WG) </t>
  </si>
  <si>
    <t>Area to look-up</t>
  </si>
  <si>
    <t>Error +</t>
  </si>
  <si>
    <t>Error -</t>
  </si>
  <si>
    <t xml:space="preserve">LOOKUP </t>
  </si>
  <si>
    <t>1. List box indictor</t>
  </si>
  <si>
    <r>
      <t xml:space="preserve">2. List box choices: </t>
    </r>
    <r>
      <rPr>
        <b/>
        <u/>
        <sz val="10"/>
        <rFont val="Verdana"/>
        <family val="2"/>
      </rPr>
      <t>area</t>
    </r>
  </si>
  <si>
    <t xml:space="preserve">3. Choose options to generate lookup keys </t>
  </si>
  <si>
    <t>4.  Use lookup keys to extract chosen data from 'All data' sheet for presentation in chart / table</t>
  </si>
  <si>
    <t xml:space="preserve">5. Information for chart titles </t>
  </si>
  <si>
    <t xml:space="preserve">Alcohol consumption </t>
  </si>
  <si>
    <t xml:space="preserve">Wales / Health board / local authority areas
</t>
  </si>
  <si>
    <t>Proportion (%) of adults who reported binge drinking</t>
  </si>
  <si>
    <t>Proportion (%) of adults who reported drinking above the guidelines</t>
  </si>
  <si>
    <t>Proportion (%) of adults who reported very heavy drinking</t>
  </si>
  <si>
    <r>
      <rPr>
        <b/>
        <sz val="10"/>
        <color rgb="FF000080"/>
        <rFont val="Verdana"/>
        <family val="2"/>
      </rPr>
      <t>Very heavy drinking:</t>
    </r>
    <r>
      <rPr>
        <sz val="10"/>
        <color rgb="FF000080"/>
        <rFont val="Verdana"/>
        <family val="2"/>
      </rPr>
      <t xml:space="preserve"> Men drinking more than 12 units, women drinking more than 9 units.</t>
    </r>
  </si>
  <si>
    <t xml:space="preserve">Footnote </t>
  </si>
  <si>
    <r>
      <rPr>
        <b/>
        <sz val="10"/>
        <color rgb="FF000080"/>
        <rFont val="Verdana"/>
        <family val="2"/>
      </rPr>
      <t>Binge drinking:</t>
    </r>
    <r>
      <rPr>
        <sz val="10"/>
        <color rgb="FF000080"/>
        <rFont val="Verdana"/>
        <family val="2"/>
      </rPr>
      <t xml:space="preserve"> Men drinking more than 8 units, women drinking more than 6 units. (drinking more than twice the guidelines)</t>
    </r>
  </si>
  <si>
    <r>
      <rPr>
        <b/>
        <sz val="10"/>
        <color rgb="FF000080"/>
        <rFont val="Verdana"/>
        <family val="2"/>
      </rPr>
      <t>Drinking above the recommended guidelines:</t>
    </r>
    <r>
      <rPr>
        <sz val="10"/>
        <color rgb="FF000080"/>
        <rFont val="Verdana"/>
        <family val="2"/>
      </rPr>
      <t xml:space="preserve"> Men drinking more than 4 units, women drinking more than 3 units.</t>
    </r>
  </si>
  <si>
    <t xml:space="preserve">% heavy (binge) drinking </t>
  </si>
  <si>
    <t>heavy (binge) drinking (males over 8 units, females over 6 units)</t>
  </si>
  <si>
    <t>very heavy drinking (males over 12 units, females over 9 units)</t>
  </si>
  <si>
    <t xml:space="preserve">  </t>
  </si>
  <si>
    <t>drinking above guidelines (males over 4 units, females over 3 units)</t>
  </si>
  <si>
    <t>% drinking above guidelines</t>
  </si>
  <si>
    <t>for chart</t>
  </si>
  <si>
    <t>label</t>
  </si>
  <si>
    <t xml:space="preserve">Observed percentages and 95% confidence intervals (produced by STATA)
</t>
  </si>
  <si>
    <r>
      <t xml:space="preserve">Observed percentage 
</t>
    </r>
    <r>
      <rPr>
        <sz val="8"/>
        <color rgb="FF000080"/>
        <rFont val="Verdana"/>
        <family val="2"/>
      </rPr>
      <t>(95% Confidence Interval)</t>
    </r>
  </si>
  <si>
    <t>Indicator</t>
  </si>
  <si>
    <t>Period</t>
  </si>
  <si>
    <t>Age</t>
  </si>
  <si>
    <t xml:space="preserve">Sex </t>
  </si>
  <si>
    <t xml:space="preserve">Region </t>
  </si>
  <si>
    <t>%</t>
  </si>
  <si>
    <t>LCL</t>
  </si>
  <si>
    <t>UCL</t>
  </si>
  <si>
    <t>HeavyD_2008_12_16-24_Persons_Isle of Anglesey</t>
  </si>
  <si>
    <t>Persons</t>
  </si>
  <si>
    <t>HeavyD_2008_12_16-24_Persons_Gwynedd</t>
  </si>
  <si>
    <t>HeavyD_2008_12_16-24_Persons_Conwy</t>
  </si>
  <si>
    <t>HeavyD_2008_12_16-24_Persons_Denbighshire</t>
  </si>
  <si>
    <t>HeavyD_2008_12_16-24_Persons_Flintshire</t>
  </si>
  <si>
    <t>HeavyD_2008_12_16-24_Persons_Wrexham</t>
  </si>
  <si>
    <t>HeavyD_2008_12_16-24_Persons_Powys</t>
  </si>
  <si>
    <t>Powys</t>
  </si>
  <si>
    <t>HeavyD_2008_12_16-24_Persons_Ceredigion</t>
  </si>
  <si>
    <t>HeavyD_2008_12_16-24_Persons_Pembrokeshire</t>
  </si>
  <si>
    <t>HeavyD_2008_12_16-24_Persons_Carmarthenshire</t>
  </si>
  <si>
    <t>HeavyD_2008_12_16-24_Persons_Swansea</t>
  </si>
  <si>
    <t>HeavyD_2008_12_16-24_Persons_Neath Port Talbot</t>
  </si>
  <si>
    <t>HeavyD_2008_12_16-24_Persons_Bridgend</t>
  </si>
  <si>
    <t>HeavyD_2008_12_16-24_Persons_The Vale of Glamorgan</t>
  </si>
  <si>
    <t>HeavyD_2008_12_16-24_Persons_Cardiff</t>
  </si>
  <si>
    <t>HeavyD_2008_12_16-24_Persons_Rhondda Cynon Taf</t>
  </si>
  <si>
    <t>HeavyD_2008_12_16-24_Persons_Merthyr Tydfil</t>
  </si>
  <si>
    <t>HeavyD_2008_12_16-24_Persons_Caerphilly</t>
  </si>
  <si>
    <t>HeavyD_2008_12_16-24_Persons_Blaenau Gwent</t>
  </si>
  <si>
    <t>HeavyD_2008_12_16-24_Persons_Torfaen</t>
  </si>
  <si>
    <t>HeavyD_2008_12_16-24_Persons_Monmouthshire</t>
  </si>
  <si>
    <t>HeavyD_2008_12_16-24_Persons_Newport</t>
  </si>
  <si>
    <t>HeavyD_2008_12_16-24_Persons_Betsi Cadwaladr UHB</t>
  </si>
  <si>
    <t>HeavyD_2008_12_16-24_Persons_Hywel Dda UHB</t>
  </si>
  <si>
    <t>HeavyD_2008_12_16-24_Persons_Powys tHB</t>
  </si>
  <si>
    <t>HeavyD_2008_12_16-24_Persons_ABM UHB</t>
  </si>
  <si>
    <t>HeavyD_2008_12_16-24_Persons_Cwm Taf UHB</t>
  </si>
  <si>
    <t>HeavyD_2008_12_16-24_Persons_Aneurin Bevan UHB</t>
  </si>
  <si>
    <t>HeavyD_2008_12_16-24_Persons_Wales</t>
  </si>
  <si>
    <t>Wales</t>
  </si>
  <si>
    <t>HeavyD_2008_12_16-24_Males_Isle of Anglesey</t>
  </si>
  <si>
    <t>HeavyD_2008_12_16-24_Males_Gwynedd</t>
  </si>
  <si>
    <t>HeavyD_2008_12_16-24_Males_Conwy</t>
  </si>
  <si>
    <t>HeavyD_2008_12_16-24_Males_Denbighshire</t>
  </si>
  <si>
    <t>HeavyD_2008_12_16-24_Males_Flintshire</t>
  </si>
  <si>
    <t>HeavyD_2008_12_16-24_Males_Wrexham</t>
  </si>
  <si>
    <t>HeavyD_2008_12_16-24_Males_Powys</t>
  </si>
  <si>
    <t>HeavyD_2008_12_16-24_Males_Ceredigion</t>
  </si>
  <si>
    <t>HeavyD_2008_12_16-24_Males_Pembrokeshire</t>
  </si>
  <si>
    <t>HeavyD_2008_12_16-24_Males_Carmarthenshire</t>
  </si>
  <si>
    <t>HeavyD_2008_12_16-24_Males_Swansea</t>
  </si>
  <si>
    <t>HeavyD_2008_12_16-24_Males_Neath Port Talbot</t>
  </si>
  <si>
    <t>HeavyD_2008_12_16-24_Males_Bridgend</t>
  </si>
  <si>
    <t>HeavyD_2008_12_16-24_Males_The Vale of Glamorgan</t>
  </si>
  <si>
    <t>HeavyD_2008_12_16-24_Males_Cardiff</t>
  </si>
  <si>
    <t>HeavyD_2008_12_16-24_Males_Rhondda Cynon Taf</t>
  </si>
  <si>
    <t>HeavyD_2008_12_16-24_Males_Merthyr Tydfil</t>
  </si>
  <si>
    <t>HeavyD_2008_12_16-24_Males_Caerphilly</t>
  </si>
  <si>
    <t>HeavyD_2008_12_16-24_Males_Blaenau Gwent</t>
  </si>
  <si>
    <t>HeavyD_2008_12_16-24_Males_Torfaen</t>
  </si>
  <si>
    <t>HeavyD_2008_12_16-24_Males_Monmouthshire</t>
  </si>
  <si>
    <t>HeavyD_2008_12_16-24_Males_Newport</t>
  </si>
  <si>
    <t>HeavyD_2008_12_16-24_Males_Betsi Cadwaladr UHB</t>
  </si>
  <si>
    <t>HeavyD_2008_12_16-24_Males_Hywel Dda UHB</t>
  </si>
  <si>
    <t>HeavyD_2008_12_16-24_Males_Powys tHB</t>
  </si>
  <si>
    <t>HeavyD_2008_12_16-24_Males_ABM UHB</t>
  </si>
  <si>
    <t>HeavyD_2008_12_16-24_Males_Cwm Taf UHB</t>
  </si>
  <si>
    <t>HeavyD_2008_12_16-24_Males_Aneurin Bevan UHB</t>
  </si>
  <si>
    <t>HeavyD_2008_12_16-24_Males_Wales</t>
  </si>
  <si>
    <t>HeavyD_2008_12_16-24_Females_Isle of Anglesey</t>
  </si>
  <si>
    <t>Females</t>
  </si>
  <si>
    <t>HeavyD_2008_12_16-24_Females_Gwynedd</t>
  </si>
  <si>
    <t>HeavyD_2008_12_16-24_Females_Conwy</t>
  </si>
  <si>
    <t>HeavyD_2008_12_16-24_Females_Denbighshire</t>
  </si>
  <si>
    <t>HeavyD_2008_12_16-24_Females_Flintshire</t>
  </si>
  <si>
    <t>HeavyD_2008_12_16-24_Females_Wrexham</t>
  </si>
  <si>
    <t>HeavyD_2008_12_16-24_Females_Powys</t>
  </si>
  <si>
    <t>HeavyD_2008_12_16-24_Females_Ceredigion</t>
  </si>
  <si>
    <t>HeavyD_2008_12_16-24_Females_Pembrokeshire</t>
  </si>
  <si>
    <t>HeavyD_2008_12_16-24_Females_Carmarthenshire</t>
  </si>
  <si>
    <t>HeavyD_2008_12_16-24_Females_Swansea</t>
  </si>
  <si>
    <t>HeavyD_2008_12_16-24_Females_Neath Port Talbot</t>
  </si>
  <si>
    <t>HeavyD_2008_12_16-24_Females_Bridgend</t>
  </si>
  <si>
    <t>HeavyD_2008_12_16-24_Females_The Vale of Glamorgan</t>
  </si>
  <si>
    <t>HeavyD_2008_12_16-24_Females_Cardiff</t>
  </si>
  <si>
    <t>HeavyD_2008_12_16-24_Females_Rhondda Cynon Taf</t>
  </si>
  <si>
    <t>HeavyD_2008_12_16-24_Females_Merthyr Tydfil</t>
  </si>
  <si>
    <t>HeavyD_2008_12_16-24_Females_Caerphilly</t>
  </si>
  <si>
    <t>HeavyD_2008_12_16-24_Females_Blaenau Gwent</t>
  </si>
  <si>
    <t>HeavyD_2008_12_16-24_Females_Torfaen</t>
  </si>
  <si>
    <t>HeavyD_2008_12_16-24_Females_Monmouthshire</t>
  </si>
  <si>
    <t>HeavyD_2008_12_16-24_Females_Newport</t>
  </si>
  <si>
    <t>HeavyD_2008_12_16-24_Females_Betsi Cadwaladr UHB</t>
  </si>
  <si>
    <t>HeavyD_2008_12_16-24_Females_Hywel Dda UHB</t>
  </si>
  <si>
    <t>HeavyD_2008_12_16-24_Females_Powys tHB</t>
  </si>
  <si>
    <t>HeavyD_2008_12_16-24_Females_ABM UHB</t>
  </si>
  <si>
    <t>HeavyD_2008_12_16-24_Females_Cwm Taf UHB</t>
  </si>
  <si>
    <t>HeavyD_2008_12_16-24_Females_Aneurin Bevan UHB</t>
  </si>
  <si>
    <t>HeavyD_2008_12_16-24_Females_Wales</t>
  </si>
  <si>
    <t>HeavyD_2008_12_25-44_Persons_Isle of Anglesey</t>
  </si>
  <si>
    <t>HeavyD_2008_12_25-44_Persons_Gwynedd</t>
  </si>
  <si>
    <t>HeavyD_2008_12_25-44_Persons_Conwy</t>
  </si>
  <si>
    <t>HeavyD_2008_12_25-44_Persons_Denbighshire</t>
  </si>
  <si>
    <t>HeavyD_2008_12_25-44_Persons_Flintshire</t>
  </si>
  <si>
    <t>HeavyD_2008_12_25-44_Persons_Wrexham</t>
  </si>
  <si>
    <t>HeavyD_2008_12_25-44_Persons_Powys</t>
  </si>
  <si>
    <t>HeavyD_2008_12_25-44_Persons_Ceredigion</t>
  </si>
  <si>
    <t>HeavyD_2008_12_25-44_Persons_Pembrokeshire</t>
  </si>
  <si>
    <t>HeavyD_2008_12_25-44_Persons_Carmarthenshire</t>
  </si>
  <si>
    <t>HeavyD_2008_12_25-44_Persons_Swansea</t>
  </si>
  <si>
    <t>HeavyD_2008_12_25-44_Persons_Neath Port Talbot</t>
  </si>
  <si>
    <t>HeavyD_2008_12_25-44_Persons_Bridgend</t>
  </si>
  <si>
    <t>HeavyD_2008_12_25-44_Persons_The Vale of Glamorgan</t>
  </si>
  <si>
    <t>HeavyD_2008_12_25-44_Persons_Cardiff</t>
  </si>
  <si>
    <t>HeavyD_2008_12_25-44_Persons_Rhondda Cynon Taf</t>
  </si>
  <si>
    <t>HeavyD_2008_12_25-44_Persons_Merthyr Tydfil</t>
  </si>
  <si>
    <t>HeavyD_2008_12_25-44_Persons_Caerphilly</t>
  </si>
  <si>
    <t>HeavyD_2008_12_25-44_Persons_Blaenau Gwent</t>
  </si>
  <si>
    <t>HeavyD_2008_12_25-44_Persons_Torfaen</t>
  </si>
  <si>
    <t>HeavyD_2008_12_25-44_Persons_Monmouthshire</t>
  </si>
  <si>
    <t>HeavyD_2008_12_25-44_Persons_Newport</t>
  </si>
  <si>
    <t>HeavyD_2008_12_25-44_Persons_Betsi Cadwaladr UHB</t>
  </si>
  <si>
    <t>HeavyD_2008_12_25-44_Persons_Hywel Dda UHB</t>
  </si>
  <si>
    <t>HeavyD_2008_12_25-44_Persons_Powys tHB</t>
  </si>
  <si>
    <t>HeavyD_2008_12_25-44_Persons_ABM UHB</t>
  </si>
  <si>
    <t>HeavyD_2008_12_25-44_Persons_Cwm Taf UHB</t>
  </si>
  <si>
    <t>HeavyD_2008_12_25-44_Persons_Aneurin Bevan UHB</t>
  </si>
  <si>
    <t>HeavyD_2008_12_25-44_Persons_Wales</t>
  </si>
  <si>
    <t>HeavyD_2008_12_25-44_Males_Isle of Anglesey</t>
  </si>
  <si>
    <t>HeavyD_2008_12_25-44_Males_Gwynedd</t>
  </si>
  <si>
    <t>HeavyD_2008_12_25-44_Males_Conwy</t>
  </si>
  <si>
    <t>HeavyD_2008_12_25-44_Males_Denbighshire</t>
  </si>
  <si>
    <t>HeavyD_2008_12_25-44_Males_Flintshire</t>
  </si>
  <si>
    <t>HeavyD_2008_12_25-44_Males_Wrexham</t>
  </si>
  <si>
    <t>HeavyD_2008_12_25-44_Males_Powys</t>
  </si>
  <si>
    <t>HeavyD_2008_12_25-44_Males_Ceredigion</t>
  </si>
  <si>
    <t>HeavyD_2008_12_25-44_Males_Pembrokeshire</t>
  </si>
  <si>
    <t>HeavyD_2008_12_25-44_Males_Carmarthenshire</t>
  </si>
  <si>
    <t>HeavyD_2008_12_25-44_Males_Swansea</t>
  </si>
  <si>
    <t>HeavyD_2008_12_25-44_Males_Neath Port Talbot</t>
  </si>
  <si>
    <t>HeavyD_2008_12_25-44_Males_Bridgend</t>
  </si>
  <si>
    <t>HeavyD_2008_12_25-44_Males_The Vale of Glamorgan</t>
  </si>
  <si>
    <t>HeavyD_2008_12_25-44_Males_Cardiff</t>
  </si>
  <si>
    <t>HeavyD_2008_12_25-44_Males_Rhondda Cynon Taf</t>
  </si>
  <si>
    <t>HeavyD_2008_12_25-44_Males_Merthyr Tydfil</t>
  </si>
  <si>
    <t>HeavyD_2008_12_25-44_Males_Caerphilly</t>
  </si>
  <si>
    <t>HeavyD_2008_12_25-44_Males_Blaenau Gwent</t>
  </si>
  <si>
    <t>HeavyD_2008_12_25-44_Males_Torfaen</t>
  </si>
  <si>
    <t>HeavyD_2008_12_25-44_Males_Monmouthshire</t>
  </si>
  <si>
    <t>HeavyD_2008_12_25-44_Males_Newport</t>
  </si>
  <si>
    <t>HeavyD_2008_12_25-44_Males_Betsi Cadwaladr UHB</t>
  </si>
  <si>
    <t>HeavyD_2008_12_25-44_Males_Hywel Dda UHB</t>
  </si>
  <si>
    <t>HeavyD_2008_12_25-44_Males_Powys tHB</t>
  </si>
  <si>
    <t>HeavyD_2008_12_25-44_Males_ABM UHB</t>
  </si>
  <si>
    <t>HeavyD_2008_12_25-44_Males_Cwm Taf UHB</t>
  </si>
  <si>
    <t>HeavyD_2008_12_25-44_Males_Aneurin Bevan UHB</t>
  </si>
  <si>
    <t>HeavyD_2008_12_25-44_Males_Wales</t>
  </si>
  <si>
    <t>HeavyD_2008_12_25-44_Females_Isle of Anglesey</t>
  </si>
  <si>
    <t>HeavyD_2008_12_25-44_Females_Gwynedd</t>
  </si>
  <si>
    <t>HeavyD_2008_12_25-44_Females_Conwy</t>
  </si>
  <si>
    <t>HeavyD_2008_12_25-44_Females_Denbighshire</t>
  </si>
  <si>
    <t>HeavyD_2008_12_25-44_Females_Flintshire</t>
  </si>
  <si>
    <t>HeavyD_2008_12_25-44_Females_Wrexham</t>
  </si>
  <si>
    <t>HeavyD_2008_12_25-44_Females_Powys</t>
  </si>
  <si>
    <t>HeavyD_2008_12_25-44_Females_Ceredigion</t>
  </si>
  <si>
    <t>HeavyD_2008_12_25-44_Females_Pembrokeshire</t>
  </si>
  <si>
    <t>HeavyD_2008_12_25-44_Females_Carmarthenshire</t>
  </si>
  <si>
    <t>HeavyD_2008_12_25-44_Females_Swansea</t>
  </si>
  <si>
    <t>HeavyD_2008_12_25-44_Females_Neath Port Talbot</t>
  </si>
  <si>
    <t>HeavyD_2008_12_25-44_Females_Bridgend</t>
  </si>
  <si>
    <t>HeavyD_2008_12_25-44_Females_The Vale of Glamorgan</t>
  </si>
  <si>
    <t>HeavyD_2008_12_25-44_Females_Cardiff</t>
  </si>
  <si>
    <t>HeavyD_2008_12_25-44_Females_Rhondda Cynon Taf</t>
  </si>
  <si>
    <t>HeavyD_2008_12_25-44_Females_Merthyr Tydfil</t>
  </si>
  <si>
    <t>HeavyD_2008_12_25-44_Females_Caerphilly</t>
  </si>
  <si>
    <t>HeavyD_2008_12_25-44_Females_Blaenau Gwent</t>
  </si>
  <si>
    <t>HeavyD_2008_12_25-44_Females_Torfaen</t>
  </si>
  <si>
    <t>HeavyD_2008_12_25-44_Females_Monmouthshire</t>
  </si>
  <si>
    <t>HeavyD_2008_12_25-44_Females_Newport</t>
  </si>
  <si>
    <t>HeavyD_2008_12_25-44_Females_Betsi Cadwaladr UHB</t>
  </si>
  <si>
    <t>HeavyD_2008_12_25-44_Females_Hywel Dda UHB</t>
  </si>
  <si>
    <t>HeavyD_2008_12_25-44_Females_Powys tHB</t>
  </si>
  <si>
    <t>HeavyD_2008_12_25-44_Females_ABM UHB</t>
  </si>
  <si>
    <t>HeavyD_2008_12_25-44_Females_Cwm Taf UHB</t>
  </si>
  <si>
    <t>HeavyD_2008_12_25-44_Females_Aneurin Bevan UHB</t>
  </si>
  <si>
    <t>HeavyD_2008_12_25-44_Females_Wales</t>
  </si>
  <si>
    <t>HeavyD_2008_12_45-64_Persons_Isle of Anglesey</t>
  </si>
  <si>
    <t>HeavyD_2008_12_45-64_Persons_Gwynedd</t>
  </si>
  <si>
    <t>HeavyD_2008_12_45-64_Persons_Conwy</t>
  </si>
  <si>
    <t>HeavyD_2008_12_45-64_Persons_Denbighshire</t>
  </si>
  <si>
    <t>HeavyD_2008_12_45-64_Persons_Flintshire</t>
  </si>
  <si>
    <t>HeavyD_2008_12_45-64_Persons_Wrexham</t>
  </si>
  <si>
    <t>HeavyD_2008_12_45-64_Persons_Powys</t>
  </si>
  <si>
    <t>HeavyD_2008_12_45-64_Persons_Ceredigion</t>
  </si>
  <si>
    <t>HeavyD_2008_12_45-64_Persons_Pembrokeshire</t>
  </si>
  <si>
    <t>HeavyD_2008_12_45-64_Persons_Carmarthenshire</t>
  </si>
  <si>
    <t>HeavyD_2008_12_45-64_Persons_Swansea</t>
  </si>
  <si>
    <t>HeavyD_2008_12_45-64_Persons_Neath Port Talbot</t>
  </si>
  <si>
    <t>HeavyD_2008_12_45-64_Persons_Bridgend</t>
  </si>
  <si>
    <t>HeavyD_2008_12_45-64_Persons_The Vale of Glamorgan</t>
  </si>
  <si>
    <t>HeavyD_2008_12_45-64_Persons_Cardiff</t>
  </si>
  <si>
    <t>HeavyD_2008_12_45-64_Persons_Rhondda Cynon Taf</t>
  </si>
  <si>
    <t>HeavyD_2008_12_45-64_Persons_Merthyr Tydfil</t>
  </si>
  <si>
    <t>HeavyD_2008_12_45-64_Persons_Caerphilly</t>
  </si>
  <si>
    <t>HeavyD_2008_12_45-64_Persons_Blaenau Gwent</t>
  </si>
  <si>
    <t>HeavyD_2008_12_45-64_Persons_Torfaen</t>
  </si>
  <si>
    <t>HeavyD_2008_12_45-64_Persons_Monmouthshire</t>
  </si>
  <si>
    <t>HeavyD_2008_12_45-64_Persons_Newport</t>
  </si>
  <si>
    <t>HeavyD_2008_12_45-64_Persons_Betsi Cadwaladr UHB</t>
  </si>
  <si>
    <t>HeavyD_2008_12_45-64_Persons_Hywel Dda UHB</t>
  </si>
  <si>
    <t>HeavyD_2008_12_45-64_Persons_Powys tHB</t>
  </si>
  <si>
    <t>HeavyD_2008_12_45-64_Persons_ABM UHB</t>
  </si>
  <si>
    <t>HeavyD_2008_12_45-64_Persons_Cwm Taf UHB</t>
  </si>
  <si>
    <t>HeavyD_2008_12_45-64_Persons_Aneurin Bevan UHB</t>
  </si>
  <si>
    <t>HeavyD_2008_12_45-64_Persons_Wales</t>
  </si>
  <si>
    <t>HeavyD_2008_12_45-64_Males_Isle of Anglesey</t>
  </si>
  <si>
    <t>HeavyD_2008_12_45-64_Males_Gwynedd</t>
  </si>
  <si>
    <t>HeavyD_2008_12_45-64_Males_Conwy</t>
  </si>
  <si>
    <t>HeavyD_2008_12_45-64_Males_Denbighshire</t>
  </si>
  <si>
    <t>HeavyD_2008_12_45-64_Males_Flintshire</t>
  </si>
  <si>
    <t>HeavyD_2008_12_45-64_Males_Wrexham</t>
  </si>
  <si>
    <t>HeavyD_2008_12_45-64_Males_Powys</t>
  </si>
  <si>
    <t>HeavyD_2008_12_45-64_Males_Ceredigion</t>
  </si>
  <si>
    <t>HeavyD_2008_12_45-64_Males_Pembrokeshire</t>
  </si>
  <si>
    <t>HeavyD_2008_12_45-64_Males_Carmarthenshire</t>
  </si>
  <si>
    <t>HeavyD_2008_12_45-64_Males_Swansea</t>
  </si>
  <si>
    <t>HeavyD_2008_12_45-64_Males_Neath Port Talbot</t>
  </si>
  <si>
    <t>HeavyD_2008_12_45-64_Males_Bridgend</t>
  </si>
  <si>
    <t>HeavyD_2008_12_45-64_Males_The Vale of Glamorgan</t>
  </si>
  <si>
    <t>HeavyD_2008_12_45-64_Males_Cardiff</t>
  </si>
  <si>
    <t>HeavyD_2008_12_45-64_Males_Rhondda Cynon Taf</t>
  </si>
  <si>
    <t>HeavyD_2008_12_45-64_Males_Merthyr Tydfil</t>
  </si>
  <si>
    <t>HeavyD_2008_12_45-64_Males_Caerphilly</t>
  </si>
  <si>
    <t>HeavyD_2008_12_45-64_Males_Blaenau Gwent</t>
  </si>
  <si>
    <t>HeavyD_2008_12_45-64_Males_Torfaen</t>
  </si>
  <si>
    <t>HeavyD_2008_12_45-64_Males_Monmouthshire</t>
  </si>
  <si>
    <t>HeavyD_2008_12_45-64_Males_Newport</t>
  </si>
  <si>
    <t>HeavyD_2008_12_45-64_Males_Betsi Cadwaladr UHB</t>
  </si>
  <si>
    <t>HeavyD_2008_12_45-64_Males_Hywel Dda UHB</t>
  </si>
  <si>
    <t>HeavyD_2008_12_45-64_Males_Powys tHB</t>
  </si>
  <si>
    <t>HeavyD_2008_12_45-64_Males_ABM UHB</t>
  </si>
  <si>
    <t>HeavyD_2008_12_45-64_Males_Cwm Taf UHB</t>
  </si>
  <si>
    <t>HeavyD_2008_12_45-64_Males_Aneurin Bevan UHB</t>
  </si>
  <si>
    <t>HeavyD_2008_12_45-64_Males_Wales</t>
  </si>
  <si>
    <t>HeavyD_2008_12_45-64_Females_Isle of Anglesey</t>
  </si>
  <si>
    <t>HeavyD_2008_12_45-64_Females_Gwynedd</t>
  </si>
  <si>
    <t>HeavyD_2008_12_45-64_Females_Conwy</t>
  </si>
  <si>
    <t>HeavyD_2008_12_45-64_Females_Denbighshire</t>
  </si>
  <si>
    <t>HeavyD_2008_12_45-64_Females_Flintshire</t>
  </si>
  <si>
    <t>HeavyD_2008_12_45-64_Females_Wrexham</t>
  </si>
  <si>
    <t>HeavyD_2008_12_45-64_Females_Powys</t>
  </si>
  <si>
    <t>HeavyD_2008_12_45-64_Females_Ceredigion</t>
  </si>
  <si>
    <t>HeavyD_2008_12_45-64_Females_Pembrokeshire</t>
  </si>
  <si>
    <t>HeavyD_2008_12_45-64_Females_Carmarthenshire</t>
  </si>
  <si>
    <t>HeavyD_2008_12_45-64_Females_Swansea</t>
  </si>
  <si>
    <t>HeavyD_2008_12_45-64_Females_Neath Port Talbot</t>
  </si>
  <si>
    <t>HeavyD_2008_12_45-64_Females_Bridgend</t>
  </si>
  <si>
    <t>HeavyD_2008_12_45-64_Females_The Vale of Glamorgan</t>
  </si>
  <si>
    <t>HeavyD_2008_12_45-64_Females_Cardiff</t>
  </si>
  <si>
    <t>HeavyD_2008_12_45-64_Females_Rhondda Cynon Taf</t>
  </si>
  <si>
    <t>HeavyD_2008_12_45-64_Females_Merthyr Tydfil</t>
  </si>
  <si>
    <t>HeavyD_2008_12_45-64_Females_Caerphilly</t>
  </si>
  <si>
    <t>HeavyD_2008_12_45-64_Females_Blaenau Gwent</t>
  </si>
  <si>
    <t>HeavyD_2008_12_45-64_Females_Torfaen</t>
  </si>
  <si>
    <t>HeavyD_2008_12_45-64_Females_Monmouthshire</t>
  </si>
  <si>
    <t>HeavyD_2008_12_45-64_Females_Newport</t>
  </si>
  <si>
    <t>HeavyD_2008_12_45-64_Females_Betsi Cadwaladr UHB</t>
  </si>
  <si>
    <t>HeavyD_2008_12_45-64_Females_Hywel Dda UHB</t>
  </si>
  <si>
    <t>HeavyD_2008_12_45-64_Females_Powys tHB</t>
  </si>
  <si>
    <t>HeavyD_2008_12_45-64_Females_ABM UHB</t>
  </si>
  <si>
    <t>HeavyD_2008_12_45-64_Females_Cwm Taf UHB</t>
  </si>
  <si>
    <t>HeavyD_2008_12_45-64_Females_Aneurin Bevan UHB</t>
  </si>
  <si>
    <t>HeavyD_2008_12_45-64_Females_Wales</t>
  </si>
  <si>
    <t>HeavyD_2008_12_65+_Persons_Isle of Anglesey</t>
  </si>
  <si>
    <t>HeavyD_2008_12_65+_Persons_Gwynedd</t>
  </si>
  <si>
    <t>HeavyD_2008_12_65+_Persons_Conwy</t>
  </si>
  <si>
    <t>HeavyD_2008_12_65+_Persons_Denbighshire</t>
  </si>
  <si>
    <t>HeavyD_2008_12_65+_Persons_Flintshire</t>
  </si>
  <si>
    <t>HeavyD_2008_12_65+_Persons_Wrexham</t>
  </si>
  <si>
    <t>HeavyD_2008_12_65+_Persons_Powys</t>
  </si>
  <si>
    <t>HeavyD_2008_12_65+_Persons_Ceredigion</t>
  </si>
  <si>
    <t>HeavyD_2008_12_65+_Persons_Pembrokeshire</t>
  </si>
  <si>
    <t>HeavyD_2008_12_65+_Persons_Carmarthenshire</t>
  </si>
  <si>
    <t>HeavyD_2008_12_65+_Persons_Swansea</t>
  </si>
  <si>
    <t>HeavyD_2008_12_65+_Persons_Neath Port Talbot</t>
  </si>
  <si>
    <t>HeavyD_2008_12_65+_Persons_Bridgend</t>
  </si>
  <si>
    <t>HeavyD_2008_12_65+_Persons_The Vale of Glamorgan</t>
  </si>
  <si>
    <t>HeavyD_2008_12_65+_Persons_Cardiff</t>
  </si>
  <si>
    <t>HeavyD_2008_12_65+_Persons_Rhondda Cynon Taf</t>
  </si>
  <si>
    <t>HeavyD_2008_12_65+_Persons_Merthyr Tydfil</t>
  </si>
  <si>
    <t>HeavyD_2008_12_65+_Persons_Caerphilly</t>
  </si>
  <si>
    <t>HeavyD_2008_12_65+_Persons_Blaenau Gwent</t>
  </si>
  <si>
    <t>HeavyD_2008_12_65+_Persons_Torfaen</t>
  </si>
  <si>
    <t>HeavyD_2008_12_65+_Persons_Monmouthshire</t>
  </si>
  <si>
    <t>HeavyD_2008_12_65+_Persons_Newport</t>
  </si>
  <si>
    <t>HeavyD_2008_12_65+_Persons_Betsi Cadwaladr UHB</t>
  </si>
  <si>
    <t>HeavyD_2008_12_65+_Persons_Hywel Dda UHB</t>
  </si>
  <si>
    <t>HeavyD_2008_12_65+_Persons_Powys tHB</t>
  </si>
  <si>
    <t>HeavyD_2008_12_65+_Persons_ABM UHB</t>
  </si>
  <si>
    <t>HeavyD_2008_12_65+_Persons_Cwm Taf UHB</t>
  </si>
  <si>
    <t>HeavyD_2008_12_65+_Persons_Aneurin Bevan UHB</t>
  </si>
  <si>
    <t>HeavyD_2008_12_65+_Persons_Wales</t>
  </si>
  <si>
    <t>HeavyD_2008_12_65+_Males_Isle of Anglesey</t>
  </si>
  <si>
    <t>HeavyD_2008_12_65+_Males_Gwynedd</t>
  </si>
  <si>
    <t>HeavyD_2008_12_65+_Males_Conwy</t>
  </si>
  <si>
    <t>HeavyD_2008_12_65+_Males_Denbighshire</t>
  </si>
  <si>
    <t>HeavyD_2008_12_65+_Males_Flintshire</t>
  </si>
  <si>
    <t>HeavyD_2008_12_65+_Males_Wrexham</t>
  </si>
  <si>
    <t>HeavyD_2008_12_65+_Males_Powys</t>
  </si>
  <si>
    <t>HeavyD_2008_12_65+_Males_Ceredigion</t>
  </si>
  <si>
    <t>HeavyD_2008_12_65+_Males_Pembrokeshire</t>
  </si>
  <si>
    <t>HeavyD_2008_12_65+_Males_Carmarthenshire</t>
  </si>
  <si>
    <t>HeavyD_2008_12_65+_Males_Swansea</t>
  </si>
  <si>
    <t>HeavyD_2008_12_65+_Males_Neath Port Talbot</t>
  </si>
  <si>
    <t>HeavyD_2008_12_65+_Males_Bridgend</t>
  </si>
  <si>
    <t>HeavyD_2008_12_65+_Males_The Vale of Glamorgan</t>
  </si>
  <si>
    <t>HeavyD_2008_12_65+_Males_Cardiff</t>
  </si>
  <si>
    <t>HeavyD_2008_12_65+_Males_Rhondda Cynon Taf</t>
  </si>
  <si>
    <t>HeavyD_2008_12_65+_Males_Merthyr Tydfil</t>
  </si>
  <si>
    <t>HeavyD_2008_12_65+_Males_Caerphilly</t>
  </si>
  <si>
    <t>HeavyD_2008_12_65+_Males_Blaenau Gwent</t>
  </si>
  <si>
    <t>HeavyD_2008_12_65+_Males_Torfaen</t>
  </si>
  <si>
    <t>HeavyD_2008_12_65+_Males_Monmouthshire</t>
  </si>
  <si>
    <t>HeavyD_2008_12_65+_Males_Newport</t>
  </si>
  <si>
    <t>HeavyD_2008_12_65+_Males_Betsi Cadwaladr UHB</t>
  </si>
  <si>
    <t>HeavyD_2008_12_65+_Males_Hywel Dda UHB</t>
  </si>
  <si>
    <t>HeavyD_2008_12_65+_Males_Powys tHB</t>
  </si>
  <si>
    <t>HeavyD_2008_12_65+_Males_ABM UHB</t>
  </si>
  <si>
    <t>HeavyD_2008_12_65+_Males_Cwm Taf UHB</t>
  </si>
  <si>
    <t>HeavyD_2008_12_65+_Males_Aneurin Bevan UHB</t>
  </si>
  <si>
    <t>HeavyD_2008_12_65+_Males_Wales</t>
  </si>
  <si>
    <t>HeavyD_2008_12_65+_Females_Isle of Anglesey</t>
  </si>
  <si>
    <t>HeavyD_2008_12_65+_Females_Gwynedd</t>
  </si>
  <si>
    <t>HeavyD_2008_12_65+_Females_Conwy</t>
  </si>
  <si>
    <t>HeavyD_2008_12_65+_Females_Denbighshire</t>
  </si>
  <si>
    <t>HeavyD_2008_12_65+_Females_Flintshire</t>
  </si>
  <si>
    <t>HeavyD_2008_12_65+_Females_Wrexham</t>
  </si>
  <si>
    <t>HeavyD_2008_12_65+_Females_Powys</t>
  </si>
  <si>
    <t>HeavyD_2008_12_65+_Females_Ceredigion</t>
  </si>
  <si>
    <t>HeavyD_2008_12_65+_Females_Pembrokeshire</t>
  </si>
  <si>
    <t>HeavyD_2008_12_65+_Females_Carmarthenshire</t>
  </si>
  <si>
    <t>HeavyD_2008_12_65+_Females_Swansea</t>
  </si>
  <si>
    <t>HeavyD_2008_12_65+_Females_Neath Port Talbot</t>
  </si>
  <si>
    <t>HeavyD_2008_12_65+_Females_Bridgend</t>
  </si>
  <si>
    <t>HeavyD_2008_12_65+_Females_The Vale of Glamorgan</t>
  </si>
  <si>
    <t>HeavyD_2008_12_65+_Females_Cardiff</t>
  </si>
  <si>
    <t>HeavyD_2008_12_65+_Females_Rhondda Cynon Taf</t>
  </si>
  <si>
    <t>HeavyD_2008_12_65+_Females_Merthyr Tydfil</t>
  </si>
  <si>
    <t>HeavyD_2008_12_65+_Females_Caerphilly</t>
  </si>
  <si>
    <t>HeavyD_2008_12_65+_Females_Blaenau Gwent</t>
  </si>
  <si>
    <t>HeavyD_2008_12_65+_Females_Torfaen</t>
  </si>
  <si>
    <t>HeavyD_2008_12_65+_Females_Monmouthshire</t>
  </si>
  <si>
    <t>HeavyD_2008_12_65+_Females_Newport</t>
  </si>
  <si>
    <t>HeavyD_2008_12_65+_Females_Betsi Cadwaladr UHB</t>
  </si>
  <si>
    <t>HeavyD_2008_12_65+_Females_Hywel Dda UHB</t>
  </si>
  <si>
    <t>HeavyD_2008_12_65+_Females_Powys tHB</t>
  </si>
  <si>
    <t>HeavyD_2008_12_65+_Females_ABM UHB</t>
  </si>
  <si>
    <t>HeavyD_2008_12_65+_Females_Cwm Taf UHB</t>
  </si>
  <si>
    <t>HeavyD_2008_12_65+_Females_Aneurin Bevan UHB</t>
  </si>
  <si>
    <t>HeavyD_2008_12_65+_Females_Wales</t>
  </si>
  <si>
    <t>AboveG_2008_12_16-24_Persons_Isle of Anglesey</t>
  </si>
  <si>
    <t>AboveG_2008_12_16-24_Persons_Gwynedd</t>
  </si>
  <si>
    <t>AboveG_2008_12_16-24_Persons_Conwy</t>
  </si>
  <si>
    <t>AboveG_2008_12_16-24_Persons_Denbighshire</t>
  </si>
  <si>
    <t>AboveG_2008_12_16-24_Persons_Flintshire</t>
  </si>
  <si>
    <t>AboveG_2008_12_16-24_Persons_Wrexham</t>
  </si>
  <si>
    <t>AboveG_2008_12_16-24_Persons_Powys</t>
  </si>
  <si>
    <t>AboveG_2008_12_16-24_Persons_Ceredigion</t>
  </si>
  <si>
    <t>AboveG_2008_12_16-24_Persons_Pembrokeshire</t>
  </si>
  <si>
    <t>AboveG_2008_12_16-24_Persons_Carmarthenshire</t>
  </si>
  <si>
    <t>AboveG_2008_12_16-24_Persons_Swansea</t>
  </si>
  <si>
    <t>AboveG_2008_12_16-24_Persons_Neath Port Talbot</t>
  </si>
  <si>
    <t>AboveG_2008_12_16-24_Persons_Bridgend</t>
  </si>
  <si>
    <t>AboveG_2008_12_16-24_Persons_The Vale of Glamorgan</t>
  </si>
  <si>
    <t>AboveG_2008_12_16-24_Persons_Cardiff</t>
  </si>
  <si>
    <t>AboveG_2008_12_16-24_Persons_Rhondda Cynon Taf</t>
  </si>
  <si>
    <t>AboveG_2008_12_16-24_Persons_Merthyr Tydfil</t>
  </si>
  <si>
    <t>AboveG_2008_12_16-24_Persons_Caerphilly</t>
  </si>
  <si>
    <t>AboveG_2008_12_16-24_Persons_Blaenau Gwent</t>
  </si>
  <si>
    <t>AboveG_2008_12_16-24_Persons_Torfaen</t>
  </si>
  <si>
    <t>AboveG_2008_12_16-24_Persons_Monmouthshire</t>
  </si>
  <si>
    <t>AboveG_2008_12_16-24_Persons_Newport</t>
  </si>
  <si>
    <t>AboveG_2008_12_16-24_Persons_Betsi Cadwaladr UHB</t>
  </si>
  <si>
    <t>AboveG_2008_12_16-24_Persons_Hywel Dda UHB</t>
  </si>
  <si>
    <t>AboveG_2008_12_16-24_Persons_Powys tHB</t>
  </si>
  <si>
    <t>AboveG_2008_12_16-24_Persons_ABM UHB</t>
  </si>
  <si>
    <t>AboveG_2008_12_16-24_Persons_Cwm Taf UHB</t>
  </si>
  <si>
    <t>AboveG_2008_12_16-24_Persons_Aneurin Bevan UHB</t>
  </si>
  <si>
    <t>AboveG_2008_12_16-24_Persons_Wales</t>
  </si>
  <si>
    <t>AboveG_2008_12_16-24_Males_Isle of Anglesey</t>
  </si>
  <si>
    <t>AboveG_2008_12_16-24_Males_Gwynedd</t>
  </si>
  <si>
    <t>AboveG_2008_12_16-24_Males_Conwy</t>
  </si>
  <si>
    <t>AboveG_2008_12_16-24_Males_Denbighshire</t>
  </si>
  <si>
    <t>AboveG_2008_12_16-24_Males_Flintshire</t>
  </si>
  <si>
    <t>AboveG_2008_12_16-24_Males_Wrexham</t>
  </si>
  <si>
    <t>AboveG_2008_12_16-24_Males_Powys</t>
  </si>
  <si>
    <t>AboveG_2008_12_16-24_Males_Ceredigion</t>
  </si>
  <si>
    <t>AboveG_2008_12_16-24_Males_Pembrokeshire</t>
  </si>
  <si>
    <t>AboveG_2008_12_16-24_Males_Carmarthenshire</t>
  </si>
  <si>
    <t>AboveG_2008_12_16-24_Males_Swansea</t>
  </si>
  <si>
    <t>AboveG_2008_12_16-24_Males_Neath Port Talbot</t>
  </si>
  <si>
    <t>AboveG_2008_12_16-24_Males_Bridgend</t>
  </si>
  <si>
    <t>AboveG_2008_12_16-24_Males_The Vale of Glamorgan</t>
  </si>
  <si>
    <t>AboveG_2008_12_16-24_Males_Cardiff</t>
  </si>
  <si>
    <t>AboveG_2008_12_16-24_Males_Rhondda Cynon Taf</t>
  </si>
  <si>
    <t>AboveG_2008_12_16-24_Males_Merthyr Tydfil</t>
  </si>
  <si>
    <t>AboveG_2008_12_16-24_Males_Caerphilly</t>
  </si>
  <si>
    <t>AboveG_2008_12_16-24_Males_Blaenau Gwent</t>
  </si>
  <si>
    <t>AboveG_2008_12_16-24_Males_Torfaen</t>
  </si>
  <si>
    <t>AboveG_2008_12_16-24_Males_Monmouthshire</t>
  </si>
  <si>
    <t>AboveG_2008_12_16-24_Males_Newport</t>
  </si>
  <si>
    <t>AboveG_2008_12_16-24_Males_Betsi Cadwaladr UHB</t>
  </si>
  <si>
    <t>AboveG_2008_12_16-24_Males_Hywel Dda UHB</t>
  </si>
  <si>
    <t>AboveG_2008_12_16-24_Males_Powys tHB</t>
  </si>
  <si>
    <t>AboveG_2008_12_16-24_Males_ABM UHB</t>
  </si>
  <si>
    <t>AboveG_2008_12_16-24_Males_Cwm Taf UHB</t>
  </si>
  <si>
    <t>AboveG_2008_12_16-24_Males_Aneurin Bevan UHB</t>
  </si>
  <si>
    <t>AboveG_2008_12_16-24_Males_Wales</t>
  </si>
  <si>
    <t>AboveG_2008_12_16-24_Females_Isle of Anglesey</t>
  </si>
  <si>
    <t>AboveG_2008_12_16-24_Females_Gwynedd</t>
  </si>
  <si>
    <t>AboveG_2008_12_16-24_Females_Conwy</t>
  </si>
  <si>
    <t>AboveG_2008_12_16-24_Females_Denbighshire</t>
  </si>
  <si>
    <t>AboveG_2008_12_16-24_Females_Flintshire</t>
  </si>
  <si>
    <t>AboveG_2008_12_16-24_Females_Wrexham</t>
  </si>
  <si>
    <t>AboveG_2008_12_16-24_Females_Powys</t>
  </si>
  <si>
    <t>AboveG_2008_12_16-24_Females_Ceredigion</t>
  </si>
  <si>
    <t>AboveG_2008_12_16-24_Females_Pembrokeshire</t>
  </si>
  <si>
    <t>AboveG_2008_12_16-24_Females_Carmarthenshire</t>
  </si>
  <si>
    <t>AboveG_2008_12_16-24_Females_Swansea</t>
  </si>
  <si>
    <t>AboveG_2008_12_16-24_Females_Neath Port Talbot</t>
  </si>
  <si>
    <t>AboveG_2008_12_16-24_Females_Bridgend</t>
  </si>
  <si>
    <t>AboveG_2008_12_16-24_Females_The Vale of Glamorgan</t>
  </si>
  <si>
    <t>AboveG_2008_12_16-24_Females_Cardiff</t>
  </si>
  <si>
    <t>AboveG_2008_12_16-24_Females_Rhondda Cynon Taf</t>
  </si>
  <si>
    <t>AboveG_2008_12_16-24_Females_Merthyr Tydfil</t>
  </si>
  <si>
    <t>AboveG_2008_12_16-24_Females_Caerphilly</t>
  </si>
  <si>
    <t>AboveG_2008_12_16-24_Females_Blaenau Gwent</t>
  </si>
  <si>
    <t>AboveG_2008_12_16-24_Females_Torfaen</t>
  </si>
  <si>
    <t>AboveG_2008_12_16-24_Females_Monmouthshire</t>
  </si>
  <si>
    <t>AboveG_2008_12_16-24_Females_Newport</t>
  </si>
  <si>
    <t>AboveG_2008_12_16-24_Females_Betsi Cadwaladr UHB</t>
  </si>
  <si>
    <t>AboveG_2008_12_16-24_Females_Hywel Dda UHB</t>
  </si>
  <si>
    <t>AboveG_2008_12_16-24_Females_Powys tHB</t>
  </si>
  <si>
    <t>AboveG_2008_12_16-24_Females_ABM UHB</t>
  </si>
  <si>
    <t>AboveG_2008_12_16-24_Females_Cwm Taf UHB</t>
  </si>
  <si>
    <t>AboveG_2008_12_16-24_Females_Aneurin Bevan UHB</t>
  </si>
  <si>
    <t>AboveG_2008_12_16-24_Females_Wales</t>
  </si>
  <si>
    <t>AboveG_2008_12_25-44_Persons_Isle of Anglesey</t>
  </si>
  <si>
    <t>AboveG_2008_12_25-44_Persons_Gwynedd</t>
  </si>
  <si>
    <t>AboveG_2008_12_25-44_Persons_Conwy</t>
  </si>
  <si>
    <t>AboveG_2008_12_25-44_Persons_Denbighshire</t>
  </si>
  <si>
    <t>AboveG_2008_12_25-44_Persons_Flintshire</t>
  </si>
  <si>
    <t>AboveG_2008_12_25-44_Persons_Wrexham</t>
  </si>
  <si>
    <t>AboveG_2008_12_25-44_Persons_Powys</t>
  </si>
  <si>
    <t>AboveG_2008_12_25-44_Persons_Ceredigion</t>
  </si>
  <si>
    <t>AboveG_2008_12_25-44_Persons_Pembrokeshire</t>
  </si>
  <si>
    <t>AboveG_2008_12_25-44_Persons_Carmarthenshire</t>
  </si>
  <si>
    <t>AboveG_2008_12_25-44_Persons_Swansea</t>
  </si>
  <si>
    <t>AboveG_2008_12_25-44_Persons_Neath Port Talbot</t>
  </si>
  <si>
    <t>AboveG_2008_12_25-44_Persons_Bridgend</t>
  </si>
  <si>
    <t>AboveG_2008_12_25-44_Persons_The Vale of Glamorgan</t>
  </si>
  <si>
    <t>AboveG_2008_12_25-44_Persons_Cardiff</t>
  </si>
  <si>
    <t>AboveG_2008_12_25-44_Persons_Rhondda Cynon Taf</t>
  </si>
  <si>
    <t>AboveG_2008_12_25-44_Persons_Merthyr Tydfil</t>
  </si>
  <si>
    <t>AboveG_2008_12_25-44_Persons_Caerphilly</t>
  </si>
  <si>
    <t>AboveG_2008_12_25-44_Persons_Blaenau Gwent</t>
  </si>
  <si>
    <t>AboveG_2008_12_25-44_Persons_Torfaen</t>
  </si>
  <si>
    <t>AboveG_2008_12_25-44_Persons_Monmouthshire</t>
  </si>
  <si>
    <t>AboveG_2008_12_25-44_Persons_Newport</t>
  </si>
  <si>
    <t>AboveG_2008_12_25-44_Persons_Betsi Cadwaladr UHB</t>
  </si>
  <si>
    <t>AboveG_2008_12_25-44_Persons_Hywel Dda UHB</t>
  </si>
  <si>
    <t>AboveG_2008_12_25-44_Persons_Powys tHB</t>
  </si>
  <si>
    <t>AboveG_2008_12_25-44_Persons_ABM UHB</t>
  </si>
  <si>
    <t>AboveG_2008_12_25-44_Persons_Cwm Taf UHB</t>
  </si>
  <si>
    <t>AboveG_2008_12_25-44_Persons_Aneurin Bevan UHB</t>
  </si>
  <si>
    <t>AboveG_2008_12_25-44_Persons_Wales</t>
  </si>
  <si>
    <t>AboveG_2008_12_25-44_Males_Isle of Anglesey</t>
  </si>
  <si>
    <t>AboveG_2008_12_25-44_Males_Gwynedd</t>
  </si>
  <si>
    <t>AboveG_2008_12_25-44_Males_Conwy</t>
  </si>
  <si>
    <t>AboveG_2008_12_25-44_Males_Denbighshire</t>
  </si>
  <si>
    <t>AboveG_2008_12_25-44_Males_Flintshire</t>
  </si>
  <si>
    <t>AboveG_2008_12_25-44_Males_Wrexham</t>
  </si>
  <si>
    <t>AboveG_2008_12_25-44_Males_Powys</t>
  </si>
  <si>
    <t>AboveG_2008_12_25-44_Males_Ceredigion</t>
  </si>
  <si>
    <t>AboveG_2008_12_25-44_Males_Pembrokeshire</t>
  </si>
  <si>
    <t>AboveG_2008_12_25-44_Males_Carmarthenshire</t>
  </si>
  <si>
    <t>AboveG_2008_12_25-44_Males_Swansea</t>
  </si>
  <si>
    <t>AboveG_2008_12_25-44_Males_Neath Port Talbot</t>
  </si>
  <si>
    <t>AboveG_2008_12_25-44_Males_Bridgend</t>
  </si>
  <si>
    <t>AboveG_2008_12_25-44_Males_The Vale of Glamorgan</t>
  </si>
  <si>
    <t>AboveG_2008_12_25-44_Males_Cardiff</t>
  </si>
  <si>
    <t>AboveG_2008_12_25-44_Males_Rhondda Cynon Taf</t>
  </si>
  <si>
    <t>AboveG_2008_12_25-44_Males_Merthyr Tydfil</t>
  </si>
  <si>
    <t>AboveG_2008_12_25-44_Males_Caerphilly</t>
  </si>
  <si>
    <t>AboveG_2008_12_25-44_Males_Blaenau Gwent</t>
  </si>
  <si>
    <t>AboveG_2008_12_25-44_Males_Torfaen</t>
  </si>
  <si>
    <t>AboveG_2008_12_25-44_Males_Monmouthshire</t>
  </si>
  <si>
    <t>AboveG_2008_12_25-44_Males_Newport</t>
  </si>
  <si>
    <t>AboveG_2008_12_25-44_Males_Betsi Cadwaladr UHB</t>
  </si>
  <si>
    <t>AboveG_2008_12_25-44_Males_Hywel Dda UHB</t>
  </si>
  <si>
    <t>AboveG_2008_12_25-44_Males_Powys tHB</t>
  </si>
  <si>
    <t>AboveG_2008_12_25-44_Males_ABM UHB</t>
  </si>
  <si>
    <t>AboveG_2008_12_25-44_Males_Cwm Taf UHB</t>
  </si>
  <si>
    <t>AboveG_2008_12_25-44_Males_Aneurin Bevan UHB</t>
  </si>
  <si>
    <t>AboveG_2008_12_25-44_Males_Wales</t>
  </si>
  <si>
    <t>AboveG_2008_12_25-44_Females_Isle of Anglesey</t>
  </si>
  <si>
    <t>AboveG_2008_12_25-44_Females_Gwynedd</t>
  </si>
  <si>
    <t>AboveG_2008_12_25-44_Females_Conwy</t>
  </si>
  <si>
    <t>AboveG_2008_12_25-44_Females_Denbighshire</t>
  </si>
  <si>
    <t>AboveG_2008_12_25-44_Females_Flintshire</t>
  </si>
  <si>
    <t>AboveG_2008_12_25-44_Females_Wrexham</t>
  </si>
  <si>
    <t>AboveG_2008_12_25-44_Females_Powys</t>
  </si>
  <si>
    <t>AboveG_2008_12_25-44_Females_Ceredigion</t>
  </si>
  <si>
    <t>AboveG_2008_12_25-44_Females_Pembrokeshire</t>
  </si>
  <si>
    <t>AboveG_2008_12_25-44_Females_Carmarthenshire</t>
  </si>
  <si>
    <t>AboveG_2008_12_25-44_Females_Swansea</t>
  </si>
  <si>
    <t>AboveG_2008_12_25-44_Females_Neath Port Talbot</t>
  </si>
  <si>
    <t>AboveG_2008_12_25-44_Females_Bridgend</t>
  </si>
  <si>
    <t>AboveG_2008_12_25-44_Females_The Vale of Glamorgan</t>
  </si>
  <si>
    <t>AboveG_2008_12_25-44_Females_Cardiff</t>
  </si>
  <si>
    <t>AboveG_2008_12_25-44_Females_Rhondda Cynon Taf</t>
  </si>
  <si>
    <t>AboveG_2008_12_25-44_Females_Merthyr Tydfil</t>
  </si>
  <si>
    <t>AboveG_2008_12_25-44_Females_Caerphilly</t>
  </si>
  <si>
    <t>AboveG_2008_12_25-44_Females_Blaenau Gwent</t>
  </si>
  <si>
    <t>AboveG_2008_12_25-44_Females_Torfaen</t>
  </si>
  <si>
    <t>AboveG_2008_12_25-44_Females_Monmouthshire</t>
  </si>
  <si>
    <t>AboveG_2008_12_25-44_Females_Newport</t>
  </si>
  <si>
    <t>AboveG_2008_12_25-44_Females_Betsi Cadwaladr UHB</t>
  </si>
  <si>
    <t>AboveG_2008_12_25-44_Females_Hywel Dda UHB</t>
  </si>
  <si>
    <t>AboveG_2008_12_25-44_Females_Powys tHB</t>
  </si>
  <si>
    <t>AboveG_2008_12_25-44_Females_ABM UHB</t>
  </si>
  <si>
    <t>AboveG_2008_12_25-44_Females_Cwm Taf UHB</t>
  </si>
  <si>
    <t>AboveG_2008_12_25-44_Females_Aneurin Bevan UHB</t>
  </si>
  <si>
    <t>AboveG_2008_12_25-44_Females_Wales</t>
  </si>
  <si>
    <t>AboveG_2008_12_45-64_Persons_Isle of Anglesey</t>
  </si>
  <si>
    <t>AboveG_2008_12_45-64_Persons_Gwynedd</t>
  </si>
  <si>
    <t>AboveG_2008_12_45-64_Persons_Conwy</t>
  </si>
  <si>
    <t>AboveG_2008_12_45-64_Persons_Denbighshire</t>
  </si>
  <si>
    <t>AboveG_2008_12_45-64_Persons_Flintshire</t>
  </si>
  <si>
    <t>AboveG_2008_12_45-64_Persons_Wrexham</t>
  </si>
  <si>
    <t>AboveG_2008_12_45-64_Persons_Powys</t>
  </si>
  <si>
    <t>AboveG_2008_12_45-64_Persons_Ceredigion</t>
  </si>
  <si>
    <t>AboveG_2008_12_45-64_Persons_Pembrokeshire</t>
  </si>
  <si>
    <t>AboveG_2008_12_45-64_Persons_Carmarthenshire</t>
  </si>
  <si>
    <t>AboveG_2008_12_45-64_Persons_Swansea</t>
  </si>
  <si>
    <t>AboveG_2008_12_45-64_Persons_Neath Port Talbot</t>
  </si>
  <si>
    <t>AboveG_2008_12_45-64_Persons_Bridgend</t>
  </si>
  <si>
    <t>AboveG_2008_12_45-64_Persons_The Vale of Glamorgan</t>
  </si>
  <si>
    <t>AboveG_2008_12_45-64_Persons_Cardiff</t>
  </si>
  <si>
    <t>AboveG_2008_12_45-64_Persons_Rhondda Cynon Taf</t>
  </si>
  <si>
    <t>AboveG_2008_12_45-64_Persons_Merthyr Tydfil</t>
  </si>
  <si>
    <t>AboveG_2008_12_45-64_Persons_Caerphilly</t>
  </si>
  <si>
    <t>AboveG_2008_12_45-64_Persons_Blaenau Gwent</t>
  </si>
  <si>
    <t>AboveG_2008_12_45-64_Persons_Torfaen</t>
  </si>
  <si>
    <t>AboveG_2008_12_45-64_Persons_Monmouthshire</t>
  </si>
  <si>
    <t>AboveG_2008_12_45-64_Persons_Newport</t>
  </si>
  <si>
    <t>AboveG_2008_12_45-64_Persons_Betsi Cadwaladr UHB</t>
  </si>
  <si>
    <t>AboveG_2008_12_45-64_Persons_Hywel Dda UHB</t>
  </si>
  <si>
    <t>AboveG_2008_12_45-64_Persons_Powys tHB</t>
  </si>
  <si>
    <t>AboveG_2008_12_45-64_Persons_ABM UHB</t>
  </si>
  <si>
    <t>AboveG_2008_12_45-64_Persons_Cwm Taf UHB</t>
  </si>
  <si>
    <t>AboveG_2008_12_45-64_Persons_Aneurin Bevan UHB</t>
  </si>
  <si>
    <t>AboveG_2008_12_45-64_Persons_Wales</t>
  </si>
  <si>
    <t>AboveG_2008_12_45-64_Males_Isle of Anglesey</t>
  </si>
  <si>
    <t>AboveG_2008_12_45-64_Males_Gwynedd</t>
  </si>
  <si>
    <t>AboveG_2008_12_45-64_Males_Conwy</t>
  </si>
  <si>
    <t>AboveG_2008_12_45-64_Males_Denbighshire</t>
  </si>
  <si>
    <t>AboveG_2008_12_45-64_Males_Flintshire</t>
  </si>
  <si>
    <t>AboveG_2008_12_45-64_Males_Wrexham</t>
  </si>
  <si>
    <t>AboveG_2008_12_45-64_Males_Powys</t>
  </si>
  <si>
    <t>AboveG_2008_12_45-64_Males_Ceredigion</t>
  </si>
  <si>
    <t>AboveG_2008_12_45-64_Males_Pembrokeshire</t>
  </si>
  <si>
    <t>AboveG_2008_12_45-64_Males_Carmarthenshire</t>
  </si>
  <si>
    <t>AboveG_2008_12_45-64_Males_Swansea</t>
  </si>
  <si>
    <t>AboveG_2008_12_45-64_Males_Neath Port Talbot</t>
  </si>
  <si>
    <t>AboveG_2008_12_45-64_Males_Bridgend</t>
  </si>
  <si>
    <t>AboveG_2008_12_45-64_Males_The Vale of Glamorgan</t>
  </si>
  <si>
    <t>AboveG_2008_12_45-64_Males_Cardiff</t>
  </si>
  <si>
    <t>AboveG_2008_12_45-64_Males_Rhondda Cynon Taf</t>
  </si>
  <si>
    <t>AboveG_2008_12_45-64_Males_Merthyr Tydfil</t>
  </si>
  <si>
    <t>AboveG_2008_12_45-64_Males_Caerphilly</t>
  </si>
  <si>
    <t>AboveG_2008_12_45-64_Males_Blaenau Gwent</t>
  </si>
  <si>
    <t>AboveG_2008_12_45-64_Males_Torfaen</t>
  </si>
  <si>
    <t>AboveG_2008_12_45-64_Males_Monmouthshire</t>
  </si>
  <si>
    <t>AboveG_2008_12_45-64_Males_Newport</t>
  </si>
  <si>
    <t>AboveG_2008_12_45-64_Males_Betsi Cadwaladr UHB</t>
  </si>
  <si>
    <t>AboveG_2008_12_45-64_Males_Hywel Dda UHB</t>
  </si>
  <si>
    <t>AboveG_2008_12_45-64_Males_Powys tHB</t>
  </si>
  <si>
    <t>AboveG_2008_12_45-64_Males_ABM UHB</t>
  </si>
  <si>
    <t>AboveG_2008_12_45-64_Males_Cwm Taf UHB</t>
  </si>
  <si>
    <t>AboveG_2008_12_45-64_Males_Aneurin Bevan UHB</t>
  </si>
  <si>
    <t>AboveG_2008_12_45-64_Males_Wales</t>
  </si>
  <si>
    <t>AboveG_2008_12_45-64_Females_Isle of Anglesey</t>
  </si>
  <si>
    <t>AboveG_2008_12_45-64_Females_Gwynedd</t>
  </si>
  <si>
    <t>AboveG_2008_12_45-64_Females_Conwy</t>
  </si>
  <si>
    <t>AboveG_2008_12_45-64_Females_Denbighshire</t>
  </si>
  <si>
    <t>AboveG_2008_12_45-64_Females_Flintshire</t>
  </si>
  <si>
    <t>AboveG_2008_12_45-64_Females_Wrexham</t>
  </si>
  <si>
    <t>AboveG_2008_12_45-64_Females_Powys</t>
  </si>
  <si>
    <t>AboveG_2008_12_45-64_Females_Ceredigion</t>
  </si>
  <si>
    <t>AboveG_2008_12_45-64_Females_Pembrokeshire</t>
  </si>
  <si>
    <t>AboveG_2008_12_45-64_Females_Carmarthenshire</t>
  </si>
  <si>
    <t>AboveG_2008_12_45-64_Females_Swansea</t>
  </si>
  <si>
    <t>AboveG_2008_12_45-64_Females_Neath Port Talbot</t>
  </si>
  <si>
    <t>AboveG_2008_12_45-64_Females_Bridgend</t>
  </si>
  <si>
    <t>AboveG_2008_12_45-64_Females_The Vale of Glamorgan</t>
  </si>
  <si>
    <t>AboveG_2008_12_45-64_Females_Cardiff</t>
  </si>
  <si>
    <t>AboveG_2008_12_45-64_Females_Rhondda Cynon Taf</t>
  </si>
  <si>
    <t>AboveG_2008_12_45-64_Females_Merthyr Tydfil</t>
  </si>
  <si>
    <t>AboveG_2008_12_45-64_Females_Caerphilly</t>
  </si>
  <si>
    <t>AboveG_2008_12_45-64_Females_Blaenau Gwent</t>
  </si>
  <si>
    <t>AboveG_2008_12_45-64_Females_Torfaen</t>
  </si>
  <si>
    <t>AboveG_2008_12_45-64_Females_Monmouthshire</t>
  </si>
  <si>
    <t>AboveG_2008_12_45-64_Females_Newport</t>
  </si>
  <si>
    <t>AboveG_2008_12_45-64_Females_Betsi Cadwaladr UHB</t>
  </si>
  <si>
    <t>AboveG_2008_12_45-64_Females_Hywel Dda UHB</t>
  </si>
  <si>
    <t>AboveG_2008_12_45-64_Females_Powys tHB</t>
  </si>
  <si>
    <t>AboveG_2008_12_45-64_Females_ABM UHB</t>
  </si>
  <si>
    <t>AboveG_2008_12_45-64_Females_Cwm Taf UHB</t>
  </si>
  <si>
    <t>AboveG_2008_12_45-64_Females_Aneurin Bevan UHB</t>
  </si>
  <si>
    <t>AboveG_2008_12_45-64_Females_Wales</t>
  </si>
  <si>
    <t>AboveG_2008_12_65+_Persons_Isle of Anglesey</t>
  </si>
  <si>
    <t>AboveG_2008_12_65+_Persons_Gwynedd</t>
  </si>
  <si>
    <t>AboveG_2008_12_65+_Persons_Conwy</t>
  </si>
  <si>
    <t>AboveG_2008_12_65+_Persons_Denbighshire</t>
  </si>
  <si>
    <t>AboveG_2008_12_65+_Persons_Flintshire</t>
  </si>
  <si>
    <t>AboveG_2008_12_65+_Persons_Wrexham</t>
  </si>
  <si>
    <t>AboveG_2008_12_65+_Persons_Powys</t>
  </si>
  <si>
    <t>AboveG_2008_12_65+_Persons_Ceredigion</t>
  </si>
  <si>
    <t>AboveG_2008_12_65+_Persons_Pembrokeshire</t>
  </si>
  <si>
    <t>AboveG_2008_12_65+_Persons_Carmarthenshire</t>
  </si>
  <si>
    <t>AboveG_2008_12_65+_Persons_Swansea</t>
  </si>
  <si>
    <t>AboveG_2008_12_65+_Persons_Neath Port Talbot</t>
  </si>
  <si>
    <t>AboveG_2008_12_65+_Persons_Bridgend</t>
  </si>
  <si>
    <t>AboveG_2008_12_65+_Persons_The Vale of Glamorgan</t>
  </si>
  <si>
    <t>AboveG_2008_12_65+_Persons_Cardiff</t>
  </si>
  <si>
    <t>AboveG_2008_12_65+_Persons_Rhondda Cynon Taf</t>
  </si>
  <si>
    <t>AboveG_2008_12_65+_Persons_Merthyr Tydfil</t>
  </si>
  <si>
    <t>AboveG_2008_12_65+_Persons_Caerphilly</t>
  </si>
  <si>
    <t>AboveG_2008_12_65+_Persons_Blaenau Gwent</t>
  </si>
  <si>
    <t>AboveG_2008_12_65+_Persons_Torfaen</t>
  </si>
  <si>
    <t>AboveG_2008_12_65+_Persons_Monmouthshire</t>
  </si>
  <si>
    <t>AboveG_2008_12_65+_Persons_Newport</t>
  </si>
  <si>
    <t>AboveG_2008_12_65+_Persons_Betsi Cadwaladr UHB</t>
  </si>
  <si>
    <t>AboveG_2008_12_65+_Persons_Hywel Dda UHB</t>
  </si>
  <si>
    <t>AboveG_2008_12_65+_Persons_Powys tHB</t>
  </si>
  <si>
    <t>AboveG_2008_12_65+_Persons_ABM UHB</t>
  </si>
  <si>
    <t>AboveG_2008_12_65+_Persons_Cwm Taf UHB</t>
  </si>
  <si>
    <t>AboveG_2008_12_65+_Persons_Aneurin Bevan UHB</t>
  </si>
  <si>
    <t>AboveG_2008_12_65+_Persons_Wales</t>
  </si>
  <si>
    <t>AboveG_2008_12_65+_Males_Isle of Anglesey</t>
  </si>
  <si>
    <t>AboveG_2008_12_65+_Males_Gwynedd</t>
  </si>
  <si>
    <t>AboveG_2008_12_65+_Males_Conwy</t>
  </si>
  <si>
    <t>AboveG_2008_12_65+_Males_Denbighshire</t>
  </si>
  <si>
    <t>AboveG_2008_12_65+_Males_Flintshire</t>
  </si>
  <si>
    <t>AboveG_2008_12_65+_Males_Wrexham</t>
  </si>
  <si>
    <t>AboveG_2008_12_65+_Males_Powys</t>
  </si>
  <si>
    <t>AboveG_2008_12_65+_Males_Ceredigion</t>
  </si>
  <si>
    <t>AboveG_2008_12_65+_Males_Pembrokeshire</t>
  </si>
  <si>
    <t>AboveG_2008_12_65+_Males_Carmarthenshire</t>
  </si>
  <si>
    <t>AboveG_2008_12_65+_Males_Swansea</t>
  </si>
  <si>
    <t>AboveG_2008_12_65+_Males_Neath Port Talbot</t>
  </si>
  <si>
    <t>AboveG_2008_12_65+_Males_Bridgend</t>
  </si>
  <si>
    <t>AboveG_2008_12_65+_Males_The Vale of Glamorgan</t>
  </si>
  <si>
    <t>AboveG_2008_12_65+_Males_Cardiff</t>
  </si>
  <si>
    <t>AboveG_2008_12_65+_Males_Rhondda Cynon Taf</t>
  </si>
  <si>
    <t>AboveG_2008_12_65+_Males_Merthyr Tydfil</t>
  </si>
  <si>
    <t>AboveG_2008_12_65+_Males_Caerphilly</t>
  </si>
  <si>
    <t>AboveG_2008_12_65+_Males_Blaenau Gwent</t>
  </si>
  <si>
    <t>AboveG_2008_12_65+_Males_Torfaen</t>
  </si>
  <si>
    <t>AboveG_2008_12_65+_Males_Monmouthshire</t>
  </si>
  <si>
    <t>AboveG_2008_12_65+_Males_Newport</t>
  </si>
  <si>
    <t>AboveG_2008_12_65+_Males_Betsi Cadwaladr UHB</t>
  </si>
  <si>
    <t>AboveG_2008_12_65+_Males_Hywel Dda UHB</t>
  </si>
  <si>
    <t>AboveG_2008_12_65+_Males_Powys tHB</t>
  </si>
  <si>
    <t>AboveG_2008_12_65+_Males_ABM UHB</t>
  </si>
  <si>
    <t>AboveG_2008_12_65+_Males_Cwm Taf UHB</t>
  </si>
  <si>
    <t>AboveG_2008_12_65+_Males_Aneurin Bevan UHB</t>
  </si>
  <si>
    <t>AboveG_2008_12_65+_Males_Wales</t>
  </si>
  <si>
    <t>AboveG_2008_12_65+_Females_Isle of Anglesey</t>
  </si>
  <si>
    <t>AboveG_2008_12_65+_Females_Gwynedd</t>
  </si>
  <si>
    <t>AboveG_2008_12_65+_Females_Conwy</t>
  </si>
  <si>
    <t>AboveG_2008_12_65+_Females_Denbighshire</t>
  </si>
  <si>
    <t>AboveG_2008_12_65+_Females_Flintshire</t>
  </si>
  <si>
    <t>AboveG_2008_12_65+_Females_Wrexham</t>
  </si>
  <si>
    <t>AboveG_2008_12_65+_Females_Powys</t>
  </si>
  <si>
    <t>AboveG_2008_12_65+_Females_Ceredigion</t>
  </si>
  <si>
    <t>AboveG_2008_12_65+_Females_Pembrokeshire</t>
  </si>
  <si>
    <t>AboveG_2008_12_65+_Females_Carmarthenshire</t>
  </si>
  <si>
    <t>AboveG_2008_12_65+_Females_Swansea</t>
  </si>
  <si>
    <t>AboveG_2008_12_65+_Females_Neath Port Talbot</t>
  </si>
  <si>
    <t>AboveG_2008_12_65+_Females_Bridgend</t>
  </si>
  <si>
    <t>AboveG_2008_12_65+_Females_The Vale of Glamorgan</t>
  </si>
  <si>
    <t>AboveG_2008_12_65+_Females_Cardiff</t>
  </si>
  <si>
    <t>AboveG_2008_12_65+_Females_Rhondda Cynon Taf</t>
  </si>
  <si>
    <t>AboveG_2008_12_65+_Females_Merthyr Tydfil</t>
  </si>
  <si>
    <t>AboveG_2008_12_65+_Females_Caerphilly</t>
  </si>
  <si>
    <t>AboveG_2008_12_65+_Females_Blaenau Gwent</t>
  </si>
  <si>
    <t>AboveG_2008_12_65+_Females_Torfaen</t>
  </si>
  <si>
    <t>AboveG_2008_12_65+_Females_Monmouthshire</t>
  </si>
  <si>
    <t>AboveG_2008_12_65+_Females_Newport</t>
  </si>
  <si>
    <t>AboveG_2008_12_65+_Females_Betsi Cadwaladr UHB</t>
  </si>
  <si>
    <t>AboveG_2008_12_65+_Females_Hywel Dda UHB</t>
  </si>
  <si>
    <t>AboveG_2008_12_65+_Females_Powys tHB</t>
  </si>
  <si>
    <t>AboveG_2008_12_65+_Females_ABM UHB</t>
  </si>
  <si>
    <t>AboveG_2008_12_65+_Females_Cwm Taf UHB</t>
  </si>
  <si>
    <t>AboveG_2008_12_65+_Females_Aneurin Bevan UHB</t>
  </si>
  <si>
    <t>AboveG_2008_12_65+_Females_Wales</t>
  </si>
  <si>
    <t>Binge_2008_12_16-24_Persons_Isle of Anglesey</t>
  </si>
  <si>
    <t>Binge_2008_12_16-24_Persons_Gwynedd</t>
  </si>
  <si>
    <t>Binge_2008_12_16-24_Persons_Conwy</t>
  </si>
  <si>
    <t>Binge_2008_12_16-24_Persons_Denbighshire</t>
  </si>
  <si>
    <t>Binge_2008_12_16-24_Persons_Flintshire</t>
  </si>
  <si>
    <t>Binge_2008_12_16-24_Persons_Wrexham</t>
  </si>
  <si>
    <t>Binge_2008_12_16-24_Persons_Powys</t>
  </si>
  <si>
    <t>Binge_2008_12_16-24_Persons_Ceredigion</t>
  </si>
  <si>
    <t>Binge_2008_12_16-24_Persons_Pembrokeshire</t>
  </si>
  <si>
    <t>Binge_2008_12_16-24_Persons_Carmarthenshire</t>
  </si>
  <si>
    <t>Binge_2008_12_16-24_Persons_Swansea</t>
  </si>
  <si>
    <t>Binge_2008_12_16-24_Persons_Neath Port Talbot</t>
  </si>
  <si>
    <t>Binge_2008_12_16-24_Persons_Bridgend</t>
  </si>
  <si>
    <t>Binge_2008_12_16-24_Persons_The Vale of Glamorgan</t>
  </si>
  <si>
    <t>Binge_2008_12_16-24_Persons_Cardiff</t>
  </si>
  <si>
    <t>Binge_2008_12_16-24_Persons_Rhondda Cynon Taf</t>
  </si>
  <si>
    <t>Binge_2008_12_16-24_Persons_Merthyr Tydfil</t>
  </si>
  <si>
    <t>Binge_2008_12_16-24_Persons_Caerphilly</t>
  </si>
  <si>
    <t>Binge_2008_12_16-24_Persons_Blaenau Gwent</t>
  </si>
  <si>
    <t>Binge_2008_12_16-24_Persons_Torfaen</t>
  </si>
  <si>
    <t>Binge_2008_12_16-24_Persons_Monmouthshire</t>
  </si>
  <si>
    <t>Binge_2008_12_16-24_Persons_Newport</t>
  </si>
  <si>
    <t>Binge_2008_12_16-24_Persons_Betsi Cadwaladr UHB</t>
  </si>
  <si>
    <t>Binge_2008_12_16-24_Persons_Hywel Dda UHB</t>
  </si>
  <si>
    <t>Binge_2008_12_16-24_Persons_Powys tHB</t>
  </si>
  <si>
    <t>Binge_2008_12_16-24_Persons_ABM UHB</t>
  </si>
  <si>
    <t>Binge_2008_12_16-24_Persons_Cwm Taf UHB</t>
  </si>
  <si>
    <t>Binge_2008_12_16-24_Persons_Aneurin Bevan UHB</t>
  </si>
  <si>
    <t>Binge_2008_12_16-24_Persons_Wales</t>
  </si>
  <si>
    <t>Binge_2008_12_16-24_Males_Isle of Anglesey</t>
  </si>
  <si>
    <t>Binge_2008_12_16-24_Males_Gwynedd</t>
  </si>
  <si>
    <t>Binge_2008_12_16-24_Males_Conwy</t>
  </si>
  <si>
    <t>Binge_2008_12_16-24_Males_Denbighshire</t>
  </si>
  <si>
    <t>Binge_2008_12_16-24_Males_Flintshire</t>
  </si>
  <si>
    <t>Binge_2008_12_16-24_Males_Wrexham</t>
  </si>
  <si>
    <t>Binge_2008_12_16-24_Males_Powys</t>
  </si>
  <si>
    <t>Binge_2008_12_16-24_Males_Ceredigion</t>
  </si>
  <si>
    <t>Binge_2008_12_16-24_Males_Pembrokeshire</t>
  </si>
  <si>
    <t>Binge_2008_12_16-24_Males_Carmarthenshire</t>
  </si>
  <si>
    <t>Binge_2008_12_16-24_Males_Swansea</t>
  </si>
  <si>
    <t>Binge_2008_12_16-24_Males_Neath Port Talbot</t>
  </si>
  <si>
    <t>Binge_2008_12_16-24_Males_Bridgend</t>
  </si>
  <si>
    <t>Binge_2008_12_16-24_Males_The Vale of Glamorgan</t>
  </si>
  <si>
    <t>Binge_2008_12_16-24_Males_Cardiff</t>
  </si>
  <si>
    <t>Binge_2008_12_16-24_Males_Rhondda Cynon Taf</t>
  </si>
  <si>
    <t>Binge_2008_12_16-24_Males_Merthyr Tydfil</t>
  </si>
  <si>
    <t>Binge_2008_12_16-24_Males_Caerphilly</t>
  </si>
  <si>
    <t>Binge_2008_12_16-24_Males_Blaenau Gwent</t>
  </si>
  <si>
    <t>Binge_2008_12_16-24_Males_Torfaen</t>
  </si>
  <si>
    <t>Binge_2008_12_16-24_Males_Monmouthshire</t>
  </si>
  <si>
    <t>Binge_2008_12_16-24_Males_Newport</t>
  </si>
  <si>
    <t>Binge_2008_12_16-24_Males_Betsi Cadwaladr UHB</t>
  </si>
  <si>
    <t>Binge_2008_12_16-24_Males_Hywel Dda UHB</t>
  </si>
  <si>
    <t>Binge_2008_12_16-24_Males_Powys tHB</t>
  </si>
  <si>
    <t>Binge_2008_12_16-24_Males_ABM UHB</t>
  </si>
  <si>
    <t>Binge_2008_12_16-24_Males_Cwm Taf UHB</t>
  </si>
  <si>
    <t>Binge_2008_12_16-24_Males_Aneurin Bevan UHB</t>
  </si>
  <si>
    <t>Binge_2008_12_16-24_Males_Wales</t>
  </si>
  <si>
    <t>Binge_2008_12_16-24_Females_Isle of Anglesey</t>
  </si>
  <si>
    <t>Binge_2008_12_16-24_Females_Gwynedd</t>
  </si>
  <si>
    <t>Binge_2008_12_16-24_Females_Conwy</t>
  </si>
  <si>
    <t>Binge_2008_12_16-24_Females_Denbighshire</t>
  </si>
  <si>
    <t>Binge_2008_12_16-24_Females_Flintshire</t>
  </si>
  <si>
    <t>Binge_2008_12_16-24_Females_Wrexham</t>
  </si>
  <si>
    <t>Binge_2008_12_16-24_Females_Powys</t>
  </si>
  <si>
    <t>Binge_2008_12_16-24_Females_Ceredigion</t>
  </si>
  <si>
    <t>Binge_2008_12_16-24_Females_Pembrokeshire</t>
  </si>
  <si>
    <t>Binge_2008_12_16-24_Females_Carmarthenshire</t>
  </si>
  <si>
    <t>Binge_2008_12_16-24_Females_Swansea</t>
  </si>
  <si>
    <t>Binge_2008_12_16-24_Females_Neath Port Talbot</t>
  </si>
  <si>
    <t>Binge_2008_12_16-24_Females_Bridgend</t>
  </si>
  <si>
    <t>Binge_2008_12_16-24_Females_The Vale of Glamorgan</t>
  </si>
  <si>
    <t>Binge_2008_12_16-24_Females_Cardiff</t>
  </si>
  <si>
    <t>Binge_2008_12_16-24_Females_Rhondda Cynon Taf</t>
  </si>
  <si>
    <t>Binge_2008_12_16-24_Females_Merthyr Tydfil</t>
  </si>
  <si>
    <t>Binge_2008_12_16-24_Females_Caerphilly</t>
  </si>
  <si>
    <t>Binge_2008_12_16-24_Females_Blaenau Gwent</t>
  </si>
  <si>
    <t>Binge_2008_12_16-24_Females_Torfaen</t>
  </si>
  <si>
    <t>Binge_2008_12_16-24_Females_Monmouthshire</t>
  </si>
  <si>
    <t>Binge_2008_12_16-24_Females_Newport</t>
  </si>
  <si>
    <t>Binge_2008_12_16-24_Females_Betsi Cadwaladr UHB</t>
  </si>
  <si>
    <t>Binge_2008_12_16-24_Females_Hywel Dda UHB</t>
  </si>
  <si>
    <t>Binge_2008_12_16-24_Females_Powys tHB</t>
  </si>
  <si>
    <t>Binge_2008_12_16-24_Females_ABM UHB</t>
  </si>
  <si>
    <t>Binge_2008_12_16-24_Females_Cwm Taf UHB</t>
  </si>
  <si>
    <t>Binge_2008_12_16-24_Females_Aneurin Bevan UHB</t>
  </si>
  <si>
    <t>Binge_2008_12_16-24_Females_Wales</t>
  </si>
  <si>
    <t>Binge_2008_12_25-44_Persons_Isle of Anglesey</t>
  </si>
  <si>
    <t>Binge_2008_12_25-44_Persons_Gwynedd</t>
  </si>
  <si>
    <t>Binge_2008_12_25-44_Persons_Conwy</t>
  </si>
  <si>
    <t>Binge_2008_12_25-44_Persons_Denbighshire</t>
  </si>
  <si>
    <t>Binge_2008_12_25-44_Persons_Flintshire</t>
  </si>
  <si>
    <t>Binge_2008_12_25-44_Persons_Wrexham</t>
  </si>
  <si>
    <t>Binge_2008_12_25-44_Persons_Powys</t>
  </si>
  <si>
    <t>Binge_2008_12_25-44_Persons_Ceredigion</t>
  </si>
  <si>
    <t>Binge_2008_12_25-44_Persons_Pembrokeshire</t>
  </si>
  <si>
    <t>Binge_2008_12_25-44_Persons_Carmarthenshire</t>
  </si>
  <si>
    <t>Binge_2008_12_25-44_Persons_Swansea</t>
  </si>
  <si>
    <t>Binge_2008_12_25-44_Persons_Neath Port Talbot</t>
  </si>
  <si>
    <t>Binge_2008_12_25-44_Persons_Bridgend</t>
  </si>
  <si>
    <t>Binge_2008_12_25-44_Persons_The Vale of Glamorgan</t>
  </si>
  <si>
    <t>Binge_2008_12_25-44_Persons_Cardiff</t>
  </si>
  <si>
    <t>Binge_2008_12_25-44_Persons_Rhondda Cynon Taf</t>
  </si>
  <si>
    <t>Binge_2008_12_25-44_Persons_Merthyr Tydfil</t>
  </si>
  <si>
    <t>Binge_2008_12_25-44_Persons_Caerphilly</t>
  </si>
  <si>
    <t>Binge_2008_12_25-44_Persons_Blaenau Gwent</t>
  </si>
  <si>
    <t>Binge_2008_12_25-44_Persons_Torfaen</t>
  </si>
  <si>
    <t>Binge_2008_12_25-44_Persons_Monmouthshire</t>
  </si>
  <si>
    <t>Binge_2008_12_25-44_Persons_Newport</t>
  </si>
  <si>
    <t>Binge_2008_12_25-44_Persons_Betsi Cadwaladr UHB</t>
  </si>
  <si>
    <t>Binge_2008_12_25-44_Persons_Hywel Dda UHB</t>
  </si>
  <si>
    <t>Binge_2008_12_25-44_Persons_Powys tHB</t>
  </si>
  <si>
    <t>Binge_2008_12_25-44_Persons_ABM UHB</t>
  </si>
  <si>
    <t>Binge_2008_12_25-44_Persons_Cwm Taf UHB</t>
  </si>
  <si>
    <t>Binge_2008_12_25-44_Persons_Aneurin Bevan UHB</t>
  </si>
  <si>
    <t>Binge_2008_12_25-44_Persons_Wales</t>
  </si>
  <si>
    <t>Binge_2008_12_25-44_Males_Isle of Anglesey</t>
  </si>
  <si>
    <t>Binge_2008_12_25-44_Males_Gwynedd</t>
  </si>
  <si>
    <t>Binge_2008_12_25-44_Males_Conwy</t>
  </si>
  <si>
    <t>Binge_2008_12_25-44_Males_Denbighshire</t>
  </si>
  <si>
    <t>Binge_2008_12_25-44_Males_Flintshire</t>
  </si>
  <si>
    <t>Binge_2008_12_25-44_Males_Wrexham</t>
  </si>
  <si>
    <t>Binge_2008_12_25-44_Males_Powys</t>
  </si>
  <si>
    <t>Binge_2008_12_25-44_Males_Ceredigion</t>
  </si>
  <si>
    <t>Binge_2008_12_25-44_Males_Pembrokeshire</t>
  </si>
  <si>
    <t>Binge_2008_12_25-44_Males_Carmarthenshire</t>
  </si>
  <si>
    <t>Binge_2008_12_25-44_Males_Swansea</t>
  </si>
  <si>
    <t>Binge_2008_12_25-44_Males_Neath Port Talbot</t>
  </si>
  <si>
    <t>Binge_2008_12_25-44_Males_Bridgend</t>
  </si>
  <si>
    <t>Binge_2008_12_25-44_Males_The Vale of Glamorgan</t>
  </si>
  <si>
    <t>Binge_2008_12_25-44_Males_Cardiff</t>
  </si>
  <si>
    <t>Binge_2008_12_25-44_Males_Rhondda Cynon Taf</t>
  </si>
  <si>
    <t>Binge_2008_12_25-44_Males_Merthyr Tydfil</t>
  </si>
  <si>
    <t>Binge_2008_12_25-44_Males_Caerphilly</t>
  </si>
  <si>
    <t>Binge_2008_12_25-44_Males_Blaenau Gwent</t>
  </si>
  <si>
    <t>Binge_2008_12_25-44_Males_Torfaen</t>
  </si>
  <si>
    <t>Binge_2008_12_25-44_Males_Monmouthshire</t>
  </si>
  <si>
    <t>Binge_2008_12_25-44_Males_Newport</t>
  </si>
  <si>
    <t>Binge_2008_12_25-44_Males_Betsi Cadwaladr UHB</t>
  </si>
  <si>
    <t>Binge_2008_12_25-44_Males_Hywel Dda UHB</t>
  </si>
  <si>
    <t>Binge_2008_12_25-44_Males_Powys tHB</t>
  </si>
  <si>
    <t>Binge_2008_12_25-44_Males_ABM UHB</t>
  </si>
  <si>
    <t>Binge_2008_12_25-44_Males_Cwm Taf UHB</t>
  </si>
  <si>
    <t>Binge_2008_12_25-44_Males_Aneurin Bevan UHB</t>
  </si>
  <si>
    <t>Binge_2008_12_25-44_Males_Wales</t>
  </si>
  <si>
    <t>Binge_2008_12_25-44_Females_Isle of Anglesey</t>
  </si>
  <si>
    <t>Binge_2008_12_25-44_Females_Gwynedd</t>
  </si>
  <si>
    <t>Binge_2008_12_25-44_Females_Conwy</t>
  </si>
  <si>
    <t>Binge_2008_12_25-44_Females_Denbighshire</t>
  </si>
  <si>
    <t>Binge_2008_12_25-44_Females_Flintshire</t>
  </si>
  <si>
    <t>Binge_2008_12_25-44_Females_Wrexham</t>
  </si>
  <si>
    <t>Binge_2008_12_25-44_Females_Powys</t>
  </si>
  <si>
    <t>Binge_2008_12_25-44_Females_Ceredigion</t>
  </si>
  <si>
    <t>Binge_2008_12_25-44_Females_Pembrokeshire</t>
  </si>
  <si>
    <t>Binge_2008_12_25-44_Females_Carmarthenshire</t>
  </si>
  <si>
    <t>Binge_2008_12_25-44_Females_Swansea</t>
  </si>
  <si>
    <t>Binge_2008_12_25-44_Females_Neath Port Talbot</t>
  </si>
  <si>
    <t>Binge_2008_12_25-44_Females_Bridgend</t>
  </si>
  <si>
    <t>Binge_2008_12_25-44_Females_The Vale of Glamorgan</t>
  </si>
  <si>
    <t>Binge_2008_12_25-44_Females_Cardiff</t>
  </si>
  <si>
    <t>Binge_2008_12_25-44_Females_Rhondda Cynon Taf</t>
  </si>
  <si>
    <t>Binge_2008_12_25-44_Females_Merthyr Tydfil</t>
  </si>
  <si>
    <t>Binge_2008_12_25-44_Females_Caerphilly</t>
  </si>
  <si>
    <t>Binge_2008_12_25-44_Females_Blaenau Gwent</t>
  </si>
  <si>
    <t>Binge_2008_12_25-44_Females_Torfaen</t>
  </si>
  <si>
    <t>Binge_2008_12_25-44_Females_Monmouthshire</t>
  </si>
  <si>
    <t>Binge_2008_12_25-44_Females_Newport</t>
  </si>
  <si>
    <t>Binge_2008_12_25-44_Females_Betsi Cadwaladr UHB</t>
  </si>
  <si>
    <t>Binge_2008_12_25-44_Females_Hywel Dda UHB</t>
  </si>
  <si>
    <t>Binge_2008_12_25-44_Females_Powys tHB</t>
  </si>
  <si>
    <t>Binge_2008_12_25-44_Females_ABM UHB</t>
  </si>
  <si>
    <t>Binge_2008_12_25-44_Females_Cwm Taf UHB</t>
  </si>
  <si>
    <t>Binge_2008_12_25-44_Females_Aneurin Bevan UHB</t>
  </si>
  <si>
    <t>Binge_2008_12_25-44_Females_Wales</t>
  </si>
  <si>
    <t>Binge_2008_12_45-64_Persons_Isle of Anglesey</t>
  </si>
  <si>
    <t>Binge_2008_12_45-64_Persons_Gwynedd</t>
  </si>
  <si>
    <t>Binge_2008_12_45-64_Persons_Conwy</t>
  </si>
  <si>
    <t>Binge_2008_12_45-64_Persons_Denbighshire</t>
  </si>
  <si>
    <t>Binge_2008_12_45-64_Persons_Flintshire</t>
  </si>
  <si>
    <t>Binge_2008_12_45-64_Persons_Wrexham</t>
  </si>
  <si>
    <t>Binge_2008_12_45-64_Persons_Powys</t>
  </si>
  <si>
    <t>Binge_2008_12_45-64_Persons_Ceredigion</t>
  </si>
  <si>
    <t>Binge_2008_12_45-64_Persons_Pembrokeshire</t>
  </si>
  <si>
    <t>Binge_2008_12_45-64_Persons_Carmarthenshire</t>
  </si>
  <si>
    <t>Binge_2008_12_45-64_Persons_Swansea</t>
  </si>
  <si>
    <t>Binge_2008_12_45-64_Persons_Neath Port Talbot</t>
  </si>
  <si>
    <t>Binge_2008_12_45-64_Persons_Bridgend</t>
  </si>
  <si>
    <t>Binge_2008_12_45-64_Persons_The Vale of Glamorgan</t>
  </si>
  <si>
    <t>Binge_2008_12_45-64_Persons_Cardiff</t>
  </si>
  <si>
    <t>Binge_2008_12_45-64_Persons_Rhondda Cynon Taf</t>
  </si>
  <si>
    <t>Binge_2008_12_45-64_Persons_Merthyr Tydfil</t>
  </si>
  <si>
    <t>Binge_2008_12_45-64_Persons_Caerphilly</t>
  </si>
  <si>
    <t>Binge_2008_12_45-64_Persons_Blaenau Gwent</t>
  </si>
  <si>
    <t>Binge_2008_12_45-64_Persons_Torfaen</t>
  </si>
  <si>
    <t>Binge_2008_12_45-64_Persons_Monmouthshire</t>
  </si>
  <si>
    <t>Binge_2008_12_45-64_Persons_Newport</t>
  </si>
  <si>
    <t>Binge_2008_12_45-64_Persons_Betsi Cadwaladr UHB</t>
  </si>
  <si>
    <t>Binge_2008_12_45-64_Persons_Hywel Dda UHB</t>
  </si>
  <si>
    <t>Binge_2008_12_45-64_Persons_Powys tHB</t>
  </si>
  <si>
    <t>Binge_2008_12_45-64_Persons_ABM UHB</t>
  </si>
  <si>
    <t>Binge_2008_12_45-64_Persons_Cwm Taf UHB</t>
  </si>
  <si>
    <t>Binge_2008_12_45-64_Persons_Aneurin Bevan UHB</t>
  </si>
  <si>
    <t>Binge_2008_12_45-64_Persons_Wales</t>
  </si>
  <si>
    <t>Binge_2008_12_45-64_Males_Isle of Anglesey</t>
  </si>
  <si>
    <t>Binge_2008_12_45-64_Males_Gwynedd</t>
  </si>
  <si>
    <t>Binge_2008_12_45-64_Males_Conwy</t>
  </si>
  <si>
    <t>Binge_2008_12_45-64_Males_Denbighshire</t>
  </si>
  <si>
    <t>Binge_2008_12_45-64_Males_Flintshire</t>
  </si>
  <si>
    <t>Binge_2008_12_45-64_Males_Wrexham</t>
  </si>
  <si>
    <t>Binge_2008_12_45-64_Males_Powys</t>
  </si>
  <si>
    <t>Binge_2008_12_45-64_Males_Ceredigion</t>
  </si>
  <si>
    <t>Binge_2008_12_45-64_Males_Pembrokeshire</t>
  </si>
  <si>
    <t>Binge_2008_12_45-64_Males_Carmarthenshire</t>
  </si>
  <si>
    <t>Binge_2008_12_45-64_Males_Swansea</t>
  </si>
  <si>
    <t>Binge_2008_12_45-64_Males_Neath Port Talbot</t>
  </si>
  <si>
    <t>Binge_2008_12_45-64_Males_Bridgend</t>
  </si>
  <si>
    <t>Binge_2008_12_45-64_Males_The Vale of Glamorgan</t>
  </si>
  <si>
    <t>Binge_2008_12_45-64_Males_Cardiff</t>
  </si>
  <si>
    <t>Binge_2008_12_45-64_Males_Rhondda Cynon Taf</t>
  </si>
  <si>
    <t>Binge_2008_12_45-64_Males_Merthyr Tydfil</t>
  </si>
  <si>
    <t>Binge_2008_12_45-64_Males_Caerphilly</t>
  </si>
  <si>
    <t>Binge_2008_12_45-64_Males_Blaenau Gwent</t>
  </si>
  <si>
    <t>Binge_2008_12_45-64_Males_Torfaen</t>
  </si>
  <si>
    <t>Binge_2008_12_45-64_Males_Monmouthshire</t>
  </si>
  <si>
    <t>Binge_2008_12_45-64_Males_Newport</t>
  </si>
  <si>
    <t>Binge_2008_12_45-64_Males_Betsi Cadwaladr UHB</t>
  </si>
  <si>
    <t>Binge_2008_12_45-64_Males_Hywel Dda UHB</t>
  </si>
  <si>
    <t>Binge_2008_12_45-64_Males_Powys tHB</t>
  </si>
  <si>
    <t>Binge_2008_12_45-64_Males_ABM UHB</t>
  </si>
  <si>
    <t>Binge_2008_12_45-64_Males_Cwm Taf UHB</t>
  </si>
  <si>
    <t>Binge_2008_12_45-64_Males_Aneurin Bevan UHB</t>
  </si>
  <si>
    <t>Binge_2008_12_45-64_Males_Wales</t>
  </si>
  <si>
    <t>Binge_2008_12_45-64_Females_Isle of Anglesey</t>
  </si>
  <si>
    <t>Binge_2008_12_45-64_Females_Gwynedd</t>
  </si>
  <si>
    <t>Binge_2008_12_45-64_Females_Conwy</t>
  </si>
  <si>
    <t>Binge_2008_12_45-64_Females_Denbighshire</t>
  </si>
  <si>
    <t>Binge_2008_12_45-64_Females_Flintshire</t>
  </si>
  <si>
    <t>Binge_2008_12_45-64_Females_Wrexham</t>
  </si>
  <si>
    <t>Binge_2008_12_45-64_Females_Powys</t>
  </si>
  <si>
    <t>Binge_2008_12_45-64_Females_Ceredigion</t>
  </si>
  <si>
    <t>Binge_2008_12_45-64_Females_Pembrokeshire</t>
  </si>
  <si>
    <t>Binge_2008_12_45-64_Females_Carmarthenshire</t>
  </si>
  <si>
    <t>Binge_2008_12_45-64_Females_Swansea</t>
  </si>
  <si>
    <t>Binge_2008_12_45-64_Females_Neath Port Talbot</t>
  </si>
  <si>
    <t>Binge_2008_12_45-64_Females_Bridgend</t>
  </si>
  <si>
    <t>Binge_2008_12_45-64_Females_The Vale of Glamorgan</t>
  </si>
  <si>
    <t>Binge_2008_12_45-64_Females_Cardiff</t>
  </si>
  <si>
    <t>Binge_2008_12_45-64_Females_Rhondda Cynon Taf</t>
  </si>
  <si>
    <t>Binge_2008_12_45-64_Females_Merthyr Tydfil</t>
  </si>
  <si>
    <t>Binge_2008_12_45-64_Females_Caerphilly</t>
  </si>
  <si>
    <t>Binge_2008_12_45-64_Females_Blaenau Gwent</t>
  </si>
  <si>
    <t>Binge_2008_12_45-64_Females_Torfaen</t>
  </si>
  <si>
    <t>Binge_2008_12_45-64_Females_Monmouthshire</t>
  </si>
  <si>
    <t>Binge_2008_12_45-64_Females_Newport</t>
  </si>
  <si>
    <t>Binge_2008_12_45-64_Females_Betsi Cadwaladr UHB</t>
  </si>
  <si>
    <t>Binge_2008_12_45-64_Females_Hywel Dda UHB</t>
  </si>
  <si>
    <t>Binge_2008_12_45-64_Females_Powys tHB</t>
  </si>
  <si>
    <t>Binge_2008_12_45-64_Females_ABM UHB</t>
  </si>
  <si>
    <t>Binge_2008_12_45-64_Females_Cwm Taf UHB</t>
  </si>
  <si>
    <t>Binge_2008_12_45-64_Females_Aneurin Bevan UHB</t>
  </si>
  <si>
    <t>Binge_2008_12_45-64_Females_Wales</t>
  </si>
  <si>
    <t>Binge_2008_12_65+_Persons_Isle of Anglesey</t>
  </si>
  <si>
    <t>Binge_2008_12_65+_Persons_Gwynedd</t>
  </si>
  <si>
    <t>Binge_2008_12_65+_Persons_Conwy</t>
  </si>
  <si>
    <t>Binge_2008_12_65+_Persons_Denbighshire</t>
  </si>
  <si>
    <t>Binge_2008_12_65+_Persons_Flintshire</t>
  </si>
  <si>
    <t>Binge_2008_12_65+_Persons_Wrexham</t>
  </si>
  <si>
    <t>Binge_2008_12_65+_Persons_Powys</t>
  </si>
  <si>
    <t>Binge_2008_12_65+_Persons_Ceredigion</t>
  </si>
  <si>
    <t>Binge_2008_12_65+_Persons_Pembrokeshire</t>
  </si>
  <si>
    <t>Binge_2008_12_65+_Persons_Carmarthenshire</t>
  </si>
  <si>
    <t>Binge_2008_12_65+_Persons_Swansea</t>
  </si>
  <si>
    <t>Binge_2008_12_65+_Persons_Neath Port Talbot</t>
  </si>
  <si>
    <t>Binge_2008_12_65+_Persons_Bridgend</t>
  </si>
  <si>
    <t>Binge_2008_12_65+_Persons_The Vale of Glamorgan</t>
  </si>
  <si>
    <t>Binge_2008_12_65+_Persons_Cardiff</t>
  </si>
  <si>
    <t>Binge_2008_12_65+_Persons_Rhondda Cynon Taf</t>
  </si>
  <si>
    <t>Binge_2008_12_65+_Persons_Merthyr Tydfil</t>
  </si>
  <si>
    <t>Binge_2008_12_65+_Persons_Caerphilly</t>
  </si>
  <si>
    <t>Binge_2008_12_65+_Persons_Blaenau Gwent</t>
  </si>
  <si>
    <t>Binge_2008_12_65+_Persons_Torfaen</t>
  </si>
  <si>
    <t>Binge_2008_12_65+_Persons_Monmouthshire</t>
  </si>
  <si>
    <t>Binge_2008_12_65+_Persons_Newport</t>
  </si>
  <si>
    <t>Binge_2008_12_65+_Persons_Betsi Cadwaladr UHB</t>
  </si>
  <si>
    <t>Binge_2008_12_65+_Persons_Hywel Dda UHB</t>
  </si>
  <si>
    <t>Binge_2008_12_65+_Persons_Powys tHB</t>
  </si>
  <si>
    <t>Binge_2008_12_65+_Persons_ABM UHB</t>
  </si>
  <si>
    <t>Binge_2008_12_65+_Persons_Cwm Taf UHB</t>
  </si>
  <si>
    <t>Binge_2008_12_65+_Persons_Aneurin Bevan UHB</t>
  </si>
  <si>
    <t>Binge_2008_12_65+_Persons_Wales</t>
  </si>
  <si>
    <t>Binge_2008_12_65+_Males_Isle of Anglesey</t>
  </si>
  <si>
    <t>Binge_2008_12_65+_Males_Gwynedd</t>
  </si>
  <si>
    <t>Binge_2008_12_65+_Males_Conwy</t>
  </si>
  <si>
    <t>Binge_2008_12_65+_Males_Denbighshire</t>
  </si>
  <si>
    <t>Binge_2008_12_65+_Males_Flintshire</t>
  </si>
  <si>
    <t>Binge_2008_12_65+_Males_Wrexham</t>
  </si>
  <si>
    <t>Binge_2008_12_65+_Males_Powys</t>
  </si>
  <si>
    <t>Binge_2008_12_65+_Males_Ceredigion</t>
  </si>
  <si>
    <t>Binge_2008_12_65+_Males_Pembrokeshire</t>
  </si>
  <si>
    <t>Binge_2008_12_65+_Males_Carmarthenshire</t>
  </si>
  <si>
    <t>Binge_2008_12_65+_Males_Swansea</t>
  </si>
  <si>
    <t>Binge_2008_12_65+_Males_Neath Port Talbot</t>
  </si>
  <si>
    <t>Binge_2008_12_65+_Males_Bridgend</t>
  </si>
  <si>
    <t>Binge_2008_12_65+_Males_The Vale of Glamorgan</t>
  </si>
  <si>
    <t>Binge_2008_12_65+_Males_Cardiff</t>
  </si>
  <si>
    <t>Binge_2008_12_65+_Males_Rhondda Cynon Taf</t>
  </si>
  <si>
    <t>Binge_2008_12_65+_Males_Merthyr Tydfil</t>
  </si>
  <si>
    <t>Binge_2008_12_65+_Males_Caerphilly</t>
  </si>
  <si>
    <t>Binge_2008_12_65+_Males_Blaenau Gwent</t>
  </si>
  <si>
    <t>Binge_2008_12_65+_Males_Torfaen</t>
  </si>
  <si>
    <t>Binge_2008_12_65+_Males_Monmouthshire</t>
  </si>
  <si>
    <t>Binge_2008_12_65+_Males_Newport</t>
  </si>
  <si>
    <t>Binge_2008_12_65+_Males_Betsi Cadwaladr UHB</t>
  </si>
  <si>
    <t>Binge_2008_12_65+_Males_Hywel Dda UHB</t>
  </si>
  <si>
    <t>Binge_2008_12_65+_Males_Powys tHB</t>
  </si>
  <si>
    <t>Binge_2008_12_65+_Males_ABM UHB</t>
  </si>
  <si>
    <t>Binge_2008_12_65+_Males_Cwm Taf UHB</t>
  </si>
  <si>
    <t>Binge_2008_12_65+_Males_Aneurin Bevan UHB</t>
  </si>
  <si>
    <t>Binge_2008_12_65+_Males_Wales</t>
  </si>
  <si>
    <t>Binge_2008_12_65+_Females_Isle of Anglesey</t>
  </si>
  <si>
    <t>Binge_2008_12_65+_Females_Gwynedd</t>
  </si>
  <si>
    <t>Binge_2008_12_65+_Females_Conwy</t>
  </si>
  <si>
    <t>Binge_2008_12_65+_Females_Denbighshire</t>
  </si>
  <si>
    <t>Binge_2008_12_65+_Females_Flintshire</t>
  </si>
  <si>
    <t>Binge_2008_12_65+_Females_Wrexham</t>
  </si>
  <si>
    <t>Binge_2008_12_65+_Females_Powys</t>
  </si>
  <si>
    <t>Binge_2008_12_65+_Females_Ceredigion</t>
  </si>
  <si>
    <t>Binge_2008_12_65+_Females_Pembrokeshire</t>
  </si>
  <si>
    <t>Binge_2008_12_65+_Females_Carmarthenshire</t>
  </si>
  <si>
    <t>Binge_2008_12_65+_Females_Swansea</t>
  </si>
  <si>
    <t>Binge_2008_12_65+_Females_Neath Port Talbot</t>
  </si>
  <si>
    <t>Binge_2008_12_65+_Females_Bridgend</t>
  </si>
  <si>
    <t>Binge_2008_12_65+_Females_The Vale of Glamorgan</t>
  </si>
  <si>
    <t>Binge_2008_12_65+_Females_Cardiff</t>
  </si>
  <si>
    <t>Binge_2008_12_65+_Females_Rhondda Cynon Taf</t>
  </si>
  <si>
    <t>Binge_2008_12_65+_Females_Merthyr Tydfil</t>
  </si>
  <si>
    <t>Binge_2008_12_65+_Females_Caerphilly</t>
  </si>
  <si>
    <t>Binge_2008_12_65+_Females_Blaenau Gwent</t>
  </si>
  <si>
    <t>Binge_2008_12_65+_Females_Torfaen</t>
  </si>
  <si>
    <t>Binge_2008_12_65+_Females_Monmouthshire</t>
  </si>
  <si>
    <t>Binge_2008_12_65+_Females_Newport</t>
  </si>
  <si>
    <t>Binge_2008_12_65+_Females_Betsi Cadwaladr UHB</t>
  </si>
  <si>
    <t>Binge_2008_12_65+_Females_Hywel Dda UHB</t>
  </si>
  <si>
    <t>Binge_2008_12_65+_Females_Powys tHB</t>
  </si>
  <si>
    <t>Binge_2008_12_65+_Females_ABM UHB</t>
  </si>
  <si>
    <t>Binge_2008_12_65+_Females_Cwm Taf UHB</t>
  </si>
  <si>
    <t>Binge_2008_12_65+_Females_Aneurin Bevan UHB</t>
  </si>
  <si>
    <t>Binge_2008_12_65+_Females_Wales</t>
  </si>
  <si>
    <t>HeavyD_2008_12_16-24_Persons_Cardiff and Vale UHB</t>
  </si>
  <si>
    <t>Cardiff and Vale UHB</t>
  </si>
  <si>
    <t>HeavyD_2008_12_16-24_Males_Cardiff and Vale UHB</t>
  </si>
  <si>
    <t>HeavyD_2008_12_16-24_Females_Cardiff and Vale UHB</t>
  </si>
  <si>
    <t>HeavyD_2008_12_25-44_Persons_Cardiff and Vale UHB</t>
  </si>
  <si>
    <t>HeavyD_2008_12_25-44_Males_Cardiff and Vale UHB</t>
  </si>
  <si>
    <t>HeavyD_2008_12_25-44_Females_Cardiff and Vale UHB</t>
  </si>
  <si>
    <t>HeavyD_2008_12_45-64_Persons_Cardiff and Vale UHB</t>
  </si>
  <si>
    <t>HeavyD_2008_12_45-64_Males_Cardiff and Vale UHB</t>
  </si>
  <si>
    <t>HeavyD_2008_12_45-64_Females_Cardiff and Vale UHB</t>
  </si>
  <si>
    <t>HeavyD_2008_12_65+_Persons_Cardiff and Vale UHB</t>
  </si>
  <si>
    <t>HeavyD_2008_12_65+_Males_Cardiff and Vale UHB</t>
  </si>
  <si>
    <t>HeavyD_2008_12_65+_Females_Cardiff and Vale UHB</t>
  </si>
  <si>
    <t>AboveG_2008_12_16-24_Persons_Cardiff and Vale UHB</t>
  </si>
  <si>
    <t>AboveG_2008_12_16-24_Males_Cardiff and Vale UHB</t>
  </si>
  <si>
    <t>AboveG_2008_12_16-24_Females_Cardiff and Vale UHB</t>
  </si>
  <si>
    <t>AboveG_2008_12_25-44_Persons_Cardiff and Vale UHB</t>
  </si>
  <si>
    <t>AboveG_2008_12_25-44_Males_Cardiff and Vale UHB</t>
  </si>
  <si>
    <t>AboveG_2008_12_25-44_Females_Cardiff and Vale UHB</t>
  </si>
  <si>
    <t>AboveG_2008_12_45-64_Persons_Cardiff and Vale UHB</t>
  </si>
  <si>
    <t>AboveG_2008_12_45-64_Males_Cardiff and Vale UHB</t>
  </si>
  <si>
    <t>AboveG_2008_12_45-64_Females_Cardiff and Vale UHB</t>
  </si>
  <si>
    <t>AboveG_2008_12_65+_Persons_Cardiff and Vale UHB</t>
  </si>
  <si>
    <t>AboveG_2008_12_65+_Males_Cardiff and Vale UHB</t>
  </si>
  <si>
    <t>AboveG_2008_12_65+_Females_Cardiff and Vale UHB</t>
  </si>
  <si>
    <t>Binge_2008_12_16-24_Persons_Cardiff and Vale UHB</t>
  </si>
  <si>
    <t>Binge_2008_12_16-24_Males_Cardiff and Vale UHB</t>
  </si>
  <si>
    <t>Binge_2008_12_16-24_Females_Cardiff and Vale UHB</t>
  </si>
  <si>
    <t>Binge_2008_12_25-44_Persons_Cardiff and Vale UHB</t>
  </si>
  <si>
    <t>Binge_2008_12_25-44_Males_Cardiff and Vale UHB</t>
  </si>
  <si>
    <t>Binge_2008_12_25-44_Females_Cardiff and Vale UHB</t>
  </si>
  <si>
    <t>Binge_2008_12_45-64_Persons_Cardiff and Vale UHB</t>
  </si>
  <si>
    <t>Binge_2008_12_45-64_Males_Cardiff and Vale UHB</t>
  </si>
  <si>
    <t>Binge_2008_12_45-64_Females_Cardiff and Vale UHB</t>
  </si>
  <si>
    <t>Binge_2008_12_65+_Persons_Cardiff and Vale UHB</t>
  </si>
  <si>
    <t>Binge_2008_12_65+_Males_Cardiff and Vale UHB</t>
  </si>
  <si>
    <t>Binge_2008_12_65+_Females_Cardiff and Vale UHB</t>
  </si>
  <si>
    <t>method if a table is too wide. The technique described below overcomes these issues.</t>
  </si>
  <si>
    <t xml:space="preserve">Select the chart you want to copy by left clicking on it once i.e. so that the surrounding points are </t>
  </si>
  <si>
    <t>displayed.  For tables, left click the top left hand corner and drag the mouse to the bottom right corner.</t>
  </si>
  <si>
    <t>Click 'As picture' option and 'Copy as picture' (see figure 1 for chart selection)</t>
  </si>
  <si>
    <t>Choose 'As shown on screen' and 'picture' (see figure 2, also showing table area selection)</t>
  </si>
  <si>
    <t>On the 'Home' tab click 'paste' then 'paste special' and choose to insert as 'Picture (enhanced metafile)'</t>
  </si>
  <si>
    <t>(see figure 3)</t>
  </si>
  <si>
    <t>Figure 3</t>
  </si>
  <si>
    <t>Definition</t>
  </si>
  <si>
    <t>Data source</t>
  </si>
  <si>
    <t>Geography</t>
  </si>
  <si>
    <t>Demography</t>
  </si>
  <si>
    <t>Statistics</t>
  </si>
  <si>
    <t xml:space="preserve">Welsh Health Survey (WHS), Welsh Government (WG) </t>
  </si>
  <si>
    <r>
      <rPr>
        <b/>
        <sz val="10"/>
        <rFont val="Verdana"/>
        <family val="2"/>
      </rPr>
      <t>Drinking above guidelines:</t>
    </r>
    <r>
      <rPr>
        <sz val="10"/>
        <rFont val="Verdana"/>
        <family val="2"/>
      </rPr>
      <t xml:space="preserve"> Men drinking more than 4 units, women drinking more than 3 units.</t>
    </r>
  </si>
  <si>
    <r>
      <rPr>
        <b/>
        <sz val="10"/>
        <rFont val="Verdana"/>
        <family val="2"/>
      </rPr>
      <t>Heavy (binge) drinking:</t>
    </r>
    <r>
      <rPr>
        <sz val="10"/>
        <rFont val="Verdana"/>
        <family val="2"/>
      </rPr>
      <t xml:space="preserve"> Men drinking more than 8 units, women drinking more than 6 units. (drinking more than twice the guidelines)</t>
    </r>
  </si>
  <si>
    <r>
      <rPr>
        <b/>
        <sz val="10"/>
        <rFont val="Verdana"/>
        <family val="2"/>
      </rPr>
      <t>Very heavy drinking:</t>
    </r>
    <r>
      <rPr>
        <sz val="10"/>
        <rFont val="Verdana"/>
        <family val="2"/>
      </rPr>
      <t xml:space="preserve"> Men drinking more than 12 units, women drinking more than 9 units.</t>
    </r>
  </si>
  <si>
    <t>Contact</t>
  </si>
  <si>
    <t>publichealthwalesobservatory@wales.nhs.uk</t>
  </si>
  <si>
    <t>Persons/ males / females</t>
  </si>
  <si>
    <t>Refer to the technical guide for details of statistics used and caveats associated with each indicator. This is available on:</t>
  </si>
  <si>
    <t>www.publichealthwalesobservatory.wales.nhs.uk/alcohol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</si>
</sst>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quot;£&quot;* #,##0.00_-;\-&quot;£&quot;* #,##0.00_-;_-&quot;£&quot;* &quot;-&quot;??_-;_-@_-"/>
    <numFmt numFmtId="43" formatCode="_-* #,##0.00_-;\-* #,##0.00_-;_-* &quot;-&quot;??_-;_-@_-"/>
    <numFmt numFmtId="164" formatCode="0.0"/>
    <numFmt numFmtId="165" formatCode="[&gt;0.5]#,##0;[&lt;-0.5]\-#,##0;\-"/>
    <numFmt numFmtId="166" formatCode="#,##0_);;&quot;- &quot;_);@_)\ "/>
    <numFmt numFmtId="167" formatCode="_(General"/>
    <numFmt numFmtId="168" formatCode="General_)"/>
  </numFmts>
  <fonts count="77">
    <font>
      <sz val="11"/>
      <color theme="1"/>
      <name val="Calibri"/>
      <family val="2"/>
      <scheme val="minor"/>
    </font>
    <font>
      <sz val="9"/>
      <color theme="1"/>
      <name val="Verdana"/>
      <family val="2"/>
    </font>
    <font>
      <sz val="9"/>
      <color theme="1"/>
      <name val="Verdana"/>
      <family val="2"/>
    </font>
    <font>
      <sz val="10"/>
      <name val="Arial"/>
      <family val="2"/>
    </font>
    <font>
      <b/>
      <sz val="10"/>
      <name val="Verdana"/>
      <family val="2"/>
    </font>
    <font>
      <u/>
      <sz val="10"/>
      <color indexed="12"/>
      <name val="Arial"/>
      <family val="2"/>
    </font>
    <font>
      <sz val="10"/>
      <name val="Arial"/>
      <family val="2"/>
    </font>
    <font>
      <sz val="10"/>
      <color theme="1"/>
      <name val="Arial"/>
      <family val="2"/>
    </font>
    <font>
      <b/>
      <sz val="10"/>
      <name val="Arial"/>
      <family val="2"/>
    </font>
    <font>
      <b/>
      <sz val="11"/>
      <color theme="1"/>
      <name val="Calibri"/>
      <family val="2"/>
      <scheme val="minor"/>
    </font>
    <font>
      <sz val="11"/>
      <color theme="1"/>
      <name val="Verdana"/>
      <family val="2"/>
    </font>
    <font>
      <sz val="9"/>
      <color rgb="FF000080"/>
      <name val="Verdana"/>
      <family val="2"/>
    </font>
    <font>
      <sz val="10"/>
      <name val="Verdana"/>
      <family val="2"/>
    </font>
    <font>
      <b/>
      <sz val="10"/>
      <color theme="1"/>
      <name val="Verdana"/>
      <family val="2"/>
    </font>
    <font>
      <sz val="11"/>
      <color theme="1"/>
      <name val="Calibri"/>
      <family val="2"/>
      <scheme val="minor"/>
    </font>
    <font>
      <u/>
      <sz val="12"/>
      <color indexed="12"/>
      <name val="Arial"/>
      <family val="2"/>
    </font>
    <font>
      <b/>
      <sz val="10"/>
      <color indexed="10"/>
      <name val="Verdana"/>
      <family val="2"/>
    </font>
    <font>
      <b/>
      <sz val="10"/>
      <color rgb="FF000080"/>
      <name val="Verdana"/>
      <family val="2"/>
    </font>
    <font>
      <sz val="10"/>
      <color rgb="FF000080"/>
      <name val="Verdana"/>
      <family val="2"/>
    </font>
    <font>
      <sz val="12"/>
      <name val="Arial"/>
      <family val="2"/>
    </font>
    <font>
      <sz val="10"/>
      <name val="Arial"/>
      <family val="2"/>
    </font>
    <font>
      <u/>
      <sz val="9"/>
      <color theme="10"/>
      <name val="Verdana"/>
      <family val="2"/>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Helvetica"/>
    </font>
    <font>
      <u/>
      <sz val="7.5"/>
      <color indexed="12"/>
      <name val="Arial"/>
      <family val="2"/>
    </font>
    <font>
      <u/>
      <sz val="10"/>
      <color indexed="12"/>
      <name val="MS Sans Serif"/>
      <family val="2"/>
    </font>
    <font>
      <u/>
      <sz val="12"/>
      <color indexed="12"/>
      <name val="Arial"/>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sz val="10"/>
      <name val="Arial"/>
      <family val="2"/>
    </font>
    <font>
      <b/>
      <sz val="10"/>
      <color rgb="FF000000"/>
      <name val="Verdana"/>
      <family val="2"/>
    </font>
    <font>
      <u/>
      <sz val="11"/>
      <color theme="10"/>
      <name val="Calibri"/>
      <family val="2"/>
    </font>
    <font>
      <u/>
      <sz val="9.9"/>
      <color theme="10"/>
      <name val="Calibri"/>
      <family val="2"/>
    </font>
    <font>
      <sz val="8"/>
      <color theme="1"/>
      <name val="Verdana"/>
      <family val="2"/>
    </font>
    <font>
      <b/>
      <sz val="9"/>
      <color rgb="FF000080"/>
      <name val="Verdana"/>
      <family val="2"/>
    </font>
    <font>
      <sz val="8"/>
      <color rgb="FF000080"/>
      <name val="Verdana"/>
      <family val="2"/>
    </font>
    <font>
      <b/>
      <u/>
      <sz val="10"/>
      <name val="Verdana"/>
      <family val="2"/>
    </font>
    <font>
      <sz val="8"/>
      <color rgb="FF000000"/>
      <name val="Verdana"/>
      <family val="2"/>
    </font>
    <font>
      <sz val="9"/>
      <color theme="0"/>
      <name val="Verdana"/>
      <family val="2"/>
    </font>
    <font>
      <b/>
      <sz val="10"/>
      <color theme="0"/>
      <name val="Verdana"/>
      <family val="2"/>
    </font>
    <font>
      <sz val="10"/>
      <color rgb="FF0000FF"/>
      <name val="Verdana"/>
      <family val="2"/>
    </font>
    <font>
      <sz val="10"/>
      <color indexed="18"/>
      <name val="Verdana"/>
      <family val="2"/>
    </font>
    <font>
      <sz val="10"/>
      <color rgb="FF002060"/>
      <name val="Verdana"/>
      <family val="2"/>
    </font>
    <font>
      <u/>
      <sz val="9.9"/>
      <color theme="10"/>
      <name val="Verdana"/>
      <family val="2"/>
    </font>
    <font>
      <b/>
      <sz val="10"/>
      <color rgb="FF002060"/>
      <name val="Verdana"/>
      <family val="2"/>
    </font>
    <font>
      <sz val="11"/>
      <color theme="0"/>
      <name val="Calibri"/>
      <family val="2"/>
      <scheme val="minor"/>
    </font>
    <font>
      <sz val="20"/>
      <color rgb="FFFFFFFF"/>
      <name val="Verdana"/>
      <family val="2"/>
    </font>
    <font>
      <b/>
      <u/>
      <sz val="9.9"/>
      <color theme="10"/>
      <name val="Verdana"/>
      <family val="2"/>
    </font>
    <font>
      <b/>
      <sz val="10"/>
      <color theme="4" tint="-0.499984740745262"/>
      <name val="Verdana"/>
      <family val="2"/>
    </font>
    <font>
      <sz val="11"/>
      <color theme="4" tint="-0.499984740745262"/>
      <name val="Calibri"/>
      <family val="2"/>
      <scheme val="minor"/>
    </font>
    <font>
      <b/>
      <sz val="9"/>
      <color theme="4" tint="-0.499984740745262"/>
      <name val="Verdana"/>
      <family val="2"/>
    </font>
  </fonts>
  <fills count="2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EEF5FC"/>
        <bgColor indexed="64"/>
      </patternFill>
    </fill>
    <fill>
      <patternFill patternType="solid">
        <fgColor rgb="FF428666"/>
        <bgColor indexed="64"/>
      </patternFill>
    </fill>
    <fill>
      <patternFill patternType="solid">
        <fgColor rgb="FFF2F7F7"/>
        <bgColor indexed="64"/>
      </patternFill>
    </fill>
  </fills>
  <borders count="42">
    <border>
      <left/>
      <right/>
      <top/>
      <bottom/>
      <diagonal/>
    </border>
    <border>
      <left/>
      <right/>
      <top/>
      <bottom style="thin">
        <color indexed="18"/>
      </bottom>
      <diagonal/>
    </border>
    <border>
      <left/>
      <right/>
      <top/>
      <bottom style="thin">
        <color rgb="FF002060"/>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right/>
      <top/>
      <bottom style="thin">
        <color rgb="FF000080"/>
      </bottom>
      <diagonal/>
    </border>
    <border>
      <left/>
      <right/>
      <top style="thin">
        <color rgb="FF000080"/>
      </top>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right style="medium">
        <color rgb="FF000080"/>
      </right>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bottom style="thin">
        <color indexed="64"/>
      </bottom>
      <diagonal/>
    </border>
    <border>
      <left style="medium">
        <color indexed="64"/>
      </left>
      <right style="medium">
        <color rgb="FF000080"/>
      </right>
      <top style="medium">
        <color indexed="64"/>
      </top>
      <bottom style="medium">
        <color indexed="64"/>
      </bottom>
      <diagonal/>
    </border>
    <border>
      <left/>
      <right style="medium">
        <color rgb="FF00008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style="medium">
        <color indexed="64"/>
      </left>
      <right style="medium">
        <color indexed="64"/>
      </right>
      <top style="medium">
        <color rgb="FF000080"/>
      </top>
      <bottom/>
      <diagonal/>
    </border>
    <border>
      <left style="medium">
        <color indexed="64"/>
      </left>
      <right style="medium">
        <color indexed="64"/>
      </right>
      <top/>
      <bottom/>
      <diagonal/>
    </border>
  </borders>
  <cellStyleXfs count="223">
    <xf numFmtId="0" fontId="0" fillId="0" borderId="0"/>
    <xf numFmtId="0" fontId="3" fillId="0" borderId="0"/>
    <xf numFmtId="0" fontId="5" fillId="0" borderId="0" applyNumberFormat="0" applyFill="0" applyBorder="0" applyAlignment="0" applyProtection="0">
      <alignment vertical="top"/>
      <protection locked="0"/>
    </xf>
    <xf numFmtId="0" fontId="6" fillId="0" borderId="0"/>
    <xf numFmtId="0" fontId="3" fillId="0" borderId="0"/>
    <xf numFmtId="0" fontId="14" fillId="0" borderId="0"/>
    <xf numFmtId="0" fontId="1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4" fillId="0" borderId="0"/>
    <xf numFmtId="0" fontId="14" fillId="0" borderId="0"/>
    <xf numFmtId="0" fontId="3" fillId="0" borderId="0"/>
    <xf numFmtId="0" fontId="19"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14" fillId="0" borderId="0"/>
    <xf numFmtId="0" fontId="3" fillId="0" borderId="0"/>
    <xf numFmtId="0" fontId="14" fillId="0" borderId="0"/>
    <xf numFmtId="0" fontId="3" fillId="0" borderId="0"/>
    <xf numFmtId="0" fontId="14" fillId="0" borderId="0"/>
    <xf numFmtId="0" fontId="3" fillId="0" borderId="0"/>
    <xf numFmtId="0" fontId="3" fillId="0" borderId="0"/>
    <xf numFmtId="0" fontId="14" fillId="0" borderId="0"/>
    <xf numFmtId="0" fontId="14" fillId="0" borderId="0"/>
    <xf numFmtId="0" fontId="3" fillId="0" borderId="0"/>
    <xf numFmtId="0" fontId="3" fillId="0" borderId="0"/>
    <xf numFmtId="0" fontId="3" fillId="0" borderId="0"/>
    <xf numFmtId="0" fontId="3"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xf numFmtId="0" fontId="19" fillId="0" borderId="0"/>
    <xf numFmtId="0" fontId="14" fillId="0" borderId="0"/>
    <xf numFmtId="0" fontId="3" fillId="0" borderId="0"/>
    <xf numFmtId="0" fontId="20" fillId="0" borderId="0"/>
    <xf numFmtId="0" fontId="5"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3" fillId="14"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21" borderId="0" applyNumberFormat="0" applyBorder="0" applyAlignment="0" applyProtection="0"/>
    <xf numFmtId="0" fontId="24" fillId="0" borderId="0" applyNumberFormat="0" applyFill="0" applyBorder="0" applyAlignment="0" applyProtection="0"/>
    <xf numFmtId="0" fontId="25" fillId="5" borderId="0" applyNumberFormat="0" applyBorder="0" applyAlignment="0" applyProtection="0"/>
    <xf numFmtId="0" fontId="26" fillId="22" borderId="8" applyNumberFormat="0" applyAlignment="0" applyProtection="0"/>
    <xf numFmtId="0" fontId="27" fillId="23" borderId="9"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8" fillId="0" borderId="0"/>
    <xf numFmtId="0" fontId="28" fillId="0" borderId="0"/>
    <xf numFmtId="0" fontId="29" fillId="0" borderId="0" applyNumberFormat="0" applyFill="0" applyBorder="0" applyAlignment="0" applyProtection="0"/>
    <xf numFmtId="0" fontId="30" fillId="6" borderId="0" applyNumberFormat="0" applyBorder="0" applyAlignment="0" applyProtection="0"/>
    <xf numFmtId="165" fontId="31" fillId="0" borderId="0">
      <alignment horizontal="left" vertical="center"/>
    </xf>
    <xf numFmtId="0" fontId="32" fillId="0" borderId="10" applyNumberFormat="0" applyFill="0" applyAlignment="0" applyProtection="0"/>
    <xf numFmtId="0" fontId="33" fillId="0" borderId="11" applyNumberFormat="0" applyFill="0" applyAlignment="0" applyProtection="0"/>
    <xf numFmtId="0" fontId="34" fillId="0" borderId="12" applyNumberFormat="0" applyFill="0" applyAlignment="0" applyProtection="0"/>
    <xf numFmtId="0" fontId="34" fillId="0" borderId="0" applyNumberFormat="0" applyFill="0" applyBorder="0" applyAlignment="0" applyProtection="0"/>
    <xf numFmtId="165" fontId="31" fillId="0" borderId="0">
      <alignment horizontal="left" vertical="center"/>
    </xf>
    <xf numFmtId="0" fontId="8" fillId="0" borderId="0"/>
    <xf numFmtId="0" fontId="8" fillId="0" borderId="0"/>
    <xf numFmtId="0" fontId="8" fillId="0" borderId="0"/>
    <xf numFmtId="0" fontId="8" fillId="0" borderId="0" applyNumberFormat="0" applyFon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0" fontId="37" fillId="0" borderId="0" applyNumberFormat="0" applyFill="0" applyBorder="0" applyAlignment="0" applyProtection="0"/>
    <xf numFmtId="0" fontId="3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39" fillId="9" borderId="8" applyNumberFormat="0" applyAlignment="0" applyProtection="0"/>
    <xf numFmtId="0" fontId="40" fillId="0" borderId="0" applyAlignment="0"/>
    <xf numFmtId="0" fontId="40" fillId="0" borderId="0" applyAlignment="0"/>
    <xf numFmtId="0" fontId="41" fillId="0" borderId="13" applyNumberFormat="0" applyFill="0" applyAlignment="0" applyProtection="0"/>
    <xf numFmtId="0" fontId="42" fillId="24" borderId="0" applyNumberFormat="0" applyBorder="0" applyAlignment="0" applyProtection="0"/>
    <xf numFmtId="0" fontId="3" fillId="0" borderId="0"/>
    <xf numFmtId="0" fontId="19" fillId="0" borderId="0"/>
    <xf numFmtId="0" fontId="12" fillId="0" borderId="0"/>
    <xf numFmtId="0" fontId="12" fillId="0" borderId="0"/>
    <xf numFmtId="0" fontId="12" fillId="0" borderId="0"/>
    <xf numFmtId="0" fontId="19" fillId="0" borderId="0"/>
    <xf numFmtId="0" fontId="12" fillId="0" borderId="0"/>
    <xf numFmtId="0" fontId="43" fillId="0" borderId="0"/>
    <xf numFmtId="0" fontId="3" fillId="0" borderId="0"/>
    <xf numFmtId="0" fontId="12" fillId="0" borderId="0"/>
    <xf numFmtId="0" fontId="12" fillId="0" borderId="0"/>
    <xf numFmtId="0" fontId="12" fillId="0" borderId="0"/>
    <xf numFmtId="0" fontId="14" fillId="0" borderId="0"/>
    <xf numFmtId="0" fontId="14" fillId="0" borderId="0"/>
    <xf numFmtId="0" fontId="3" fillId="0" borderId="0"/>
    <xf numFmtId="0" fontId="12" fillId="0" borderId="0"/>
    <xf numFmtId="0" fontId="3" fillId="0" borderId="0"/>
    <xf numFmtId="0" fontId="3" fillId="25" borderId="14" applyNumberFormat="0" applyFont="0" applyAlignment="0" applyProtection="0"/>
    <xf numFmtId="0" fontId="44" fillId="22" borderId="15" applyNumberFormat="0" applyAlignment="0" applyProtection="0"/>
    <xf numFmtId="9" fontId="3" fillId="0" borderId="0" applyFont="0" applyFill="0" applyBorder="0" applyAlignment="0" applyProtection="0"/>
    <xf numFmtId="9" fontId="3" fillId="0" borderId="0" applyFont="0" applyFill="0" applyBorder="0" applyAlignment="0" applyProtection="0"/>
    <xf numFmtId="165" fontId="45" fillId="0" borderId="0" applyFill="0" applyBorder="0" applyAlignment="0" applyProtection="0"/>
    <xf numFmtId="0" fontId="3" fillId="0" borderId="0"/>
    <xf numFmtId="0" fontId="3" fillId="0" borderId="0"/>
    <xf numFmtId="0" fontId="3" fillId="0" borderId="0">
      <alignment textRotation="90"/>
    </xf>
    <xf numFmtId="0" fontId="3" fillId="0" borderId="0"/>
    <xf numFmtId="0" fontId="3" fillId="0" borderId="0"/>
    <xf numFmtId="166" fontId="46" fillId="0" borderId="16" applyFill="0" applyBorder="0" applyProtection="0">
      <alignment horizontal="right"/>
    </xf>
    <xf numFmtId="0" fontId="47" fillId="0" borderId="0" applyNumberFormat="0" applyFill="0" applyBorder="0" applyProtection="0">
      <alignment horizontal="center" vertical="center" wrapText="1"/>
    </xf>
    <xf numFmtId="1" fontId="48" fillId="0" borderId="0" applyNumberFormat="0" applyFill="0" applyBorder="0" applyProtection="0">
      <alignment horizontal="right" vertical="top"/>
    </xf>
    <xf numFmtId="167" fontId="46" fillId="0" borderId="0" applyNumberFormat="0" applyFill="0" applyBorder="0" applyProtection="0">
      <alignment horizontal="left"/>
    </xf>
    <xf numFmtId="0" fontId="48" fillId="0" borderId="0" applyNumberFormat="0" applyFill="0" applyBorder="0" applyProtection="0">
      <alignment horizontal="left" vertical="top"/>
    </xf>
    <xf numFmtId="0" fontId="49" fillId="0" borderId="0"/>
    <xf numFmtId="0" fontId="3" fillId="0" borderId="0"/>
    <xf numFmtId="0" fontId="50" fillId="0" borderId="0"/>
    <xf numFmtId="0" fontId="51" fillId="0" borderId="17" applyNumberFormat="0" applyFill="0" applyAlignment="0" applyProtection="0"/>
    <xf numFmtId="164" fontId="52" fillId="0" borderId="0"/>
    <xf numFmtId="0" fontId="8" fillId="0" borderId="0" applyFont="0"/>
    <xf numFmtId="168" fontId="53" fillId="0" borderId="0"/>
    <xf numFmtId="0" fontId="54" fillId="0" borderId="0" applyNumberFormat="0" applyFill="0" applyBorder="0" applyAlignment="0" applyProtection="0"/>
    <xf numFmtId="0" fontId="8" fillId="0" borderId="0"/>
    <xf numFmtId="0" fontId="8" fillId="0" borderId="0"/>
    <xf numFmtId="0" fontId="8" fillId="0" borderId="0"/>
    <xf numFmtId="0" fontId="3" fillId="0" borderId="0"/>
    <xf numFmtId="0" fontId="3" fillId="0" borderId="0"/>
    <xf numFmtId="0" fontId="14" fillId="0" borderId="0"/>
    <xf numFmtId="0" fontId="14" fillId="0" borderId="0"/>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0" fontId="15" fillId="0" borderId="0" applyNumberFormat="0" applyFill="0" applyBorder="0" applyAlignment="0" applyProtection="0">
      <alignment vertical="top"/>
      <protection locked="0"/>
    </xf>
    <xf numFmtId="0" fontId="3" fillId="0" borderId="0"/>
    <xf numFmtId="0" fontId="3" fillId="0" borderId="0"/>
    <xf numFmtId="0" fontId="15" fillId="0" borderId="0" applyNumberFormat="0" applyFill="0" applyBorder="0" applyAlignment="0" applyProtection="0">
      <alignment vertical="top"/>
      <protection locked="0"/>
    </xf>
    <xf numFmtId="0" fontId="19" fillId="0" borderId="0"/>
    <xf numFmtId="0" fontId="2" fillId="0" borderId="0"/>
    <xf numFmtId="0" fontId="5"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9" fillId="0" borderId="0"/>
    <xf numFmtId="0" fontId="57" fillId="0" borderId="0" applyNumberFormat="0" applyFill="0" applyBorder="0" applyAlignment="0" applyProtection="0">
      <alignment vertical="top"/>
      <protection locked="0"/>
    </xf>
    <xf numFmtId="0" fontId="19" fillId="0" borderId="0"/>
    <xf numFmtId="0" fontId="58" fillId="0" borderId="0" applyNumberFormat="0" applyFill="0" applyBorder="0" applyAlignment="0" applyProtection="0">
      <alignment vertical="top"/>
      <protection locked="0"/>
    </xf>
    <xf numFmtId="0" fontId="14" fillId="0" borderId="0"/>
  </cellStyleXfs>
  <cellXfs count="136">
    <xf numFmtId="0" fontId="0" fillId="0" borderId="0" xfId="0"/>
    <xf numFmtId="0" fontId="7" fillId="0" borderId="0" xfId="0" applyFont="1"/>
    <xf numFmtId="0" fontId="9" fillId="0" borderId="0" xfId="0" applyFont="1"/>
    <xf numFmtId="0" fontId="10" fillId="0" borderId="0" xfId="0" applyFont="1"/>
    <xf numFmtId="0" fontId="11" fillId="0" borderId="0" xfId="0" applyFont="1"/>
    <xf numFmtId="0" fontId="3" fillId="0" borderId="0" xfId="1"/>
    <xf numFmtId="49" fontId="0" fillId="0" borderId="0" xfId="0" applyNumberFormat="1"/>
    <xf numFmtId="0" fontId="16" fillId="0" borderId="2" xfId="1" applyFont="1" applyFill="1" applyBorder="1"/>
    <xf numFmtId="0" fontId="12" fillId="0" borderId="2" xfId="1" applyFont="1" applyBorder="1"/>
    <xf numFmtId="0" fontId="3" fillId="0" borderId="1" xfId="1" applyBorder="1"/>
    <xf numFmtId="0" fontId="0" fillId="0" borderId="0" xfId="0"/>
    <xf numFmtId="0" fontId="16" fillId="0" borderId="0" xfId="1" applyFont="1" applyFill="1" applyBorder="1"/>
    <xf numFmtId="0" fontId="12" fillId="0" borderId="0" xfId="1" applyFont="1" applyBorder="1"/>
    <xf numFmtId="0" fontId="12" fillId="3" borderId="0" xfId="4" applyFont="1" applyFill="1"/>
    <xf numFmtId="0" fontId="56" fillId="0" borderId="0" xfId="0" applyFont="1"/>
    <xf numFmtId="0" fontId="18" fillId="0" borderId="0" xfId="10" applyFont="1" applyFill="1" applyBorder="1" applyAlignment="1">
      <alignment vertical="top"/>
    </xf>
    <xf numFmtId="0" fontId="18" fillId="0" borderId="0" xfId="10" applyFont="1" applyFill="1" applyBorder="1" applyAlignment="1">
      <alignment vertical="top" wrapText="1"/>
    </xf>
    <xf numFmtId="0" fontId="57" fillId="0" borderId="0" xfId="219" applyFill="1" applyBorder="1" applyAlignment="1" applyProtection="1">
      <alignment vertical="top"/>
    </xf>
    <xf numFmtId="0" fontId="12" fillId="3" borderId="0" xfId="0" applyFont="1" applyFill="1" applyAlignment="1">
      <alignment vertical="top"/>
    </xf>
    <xf numFmtId="0" fontId="12" fillId="3" borderId="0" xfId="0" applyFont="1" applyFill="1"/>
    <xf numFmtId="0" fontId="0" fillId="0" borderId="0" xfId="0"/>
    <xf numFmtId="0" fontId="0" fillId="3" borderId="0" xfId="0" applyFill="1" applyBorder="1"/>
    <xf numFmtId="0" fontId="12" fillId="3" borderId="0" xfId="0" applyFont="1" applyFill="1" applyAlignment="1">
      <alignment vertical="top" wrapText="1"/>
    </xf>
    <xf numFmtId="0" fontId="12" fillId="3" borderId="0" xfId="0" applyFont="1" applyFill="1" applyBorder="1"/>
    <xf numFmtId="0" fontId="12" fillId="3" borderId="0" xfId="0" applyFont="1" applyFill="1" applyAlignment="1"/>
    <xf numFmtId="0" fontId="12" fillId="3" borderId="0" xfId="0" applyFont="1" applyFill="1" applyAlignment="1">
      <alignment horizontal="left"/>
    </xf>
    <xf numFmtId="0" fontId="12" fillId="3" borderId="3" xfId="0" applyFont="1" applyFill="1" applyBorder="1"/>
    <xf numFmtId="0" fontId="12" fillId="3" borderId="0" xfId="0" applyFont="1" applyFill="1" applyAlignment="1">
      <alignment horizontal="center" vertical="center"/>
    </xf>
    <xf numFmtId="0" fontId="12" fillId="3" borderId="4" xfId="0" applyFont="1" applyFill="1" applyBorder="1"/>
    <xf numFmtId="0" fontId="12" fillId="3" borderId="5" xfId="0" applyFont="1" applyFill="1" applyBorder="1" applyAlignment="1">
      <alignment horizontal="left"/>
    </xf>
    <xf numFmtId="0" fontId="12" fillId="3" borderId="6" xfId="0" applyFont="1" applyFill="1" applyBorder="1" applyAlignment="1">
      <alignment horizontal="left"/>
    </xf>
    <xf numFmtId="0" fontId="13" fillId="0" borderId="0" xfId="0" applyFont="1" applyBorder="1" applyAlignment="1">
      <alignment wrapText="1"/>
    </xf>
    <xf numFmtId="0" fontId="0" fillId="0" borderId="0" xfId="0"/>
    <xf numFmtId="0" fontId="1" fillId="0" borderId="0" xfId="0" applyFont="1"/>
    <xf numFmtId="0" fontId="60" fillId="0" borderId="0" xfId="0" applyFont="1"/>
    <xf numFmtId="0" fontId="0" fillId="0" borderId="18" xfId="0" applyBorder="1"/>
    <xf numFmtId="0" fontId="1" fillId="0" borderId="18" xfId="0" applyFont="1" applyBorder="1"/>
    <xf numFmtId="0" fontId="0" fillId="26" borderId="0" xfId="0" applyFill="1"/>
    <xf numFmtId="0" fontId="12" fillId="3" borderId="23" xfId="0" applyFont="1" applyFill="1" applyBorder="1" applyAlignment="1">
      <alignment vertical="top" wrapText="1"/>
    </xf>
    <xf numFmtId="0" fontId="12" fillId="3" borderId="24" xfId="0" applyFont="1" applyFill="1" applyBorder="1"/>
    <xf numFmtId="0" fontId="12" fillId="3" borderId="25" xfId="0" applyFont="1" applyFill="1" applyBorder="1" applyAlignment="1">
      <alignment vertical="top" wrapText="1"/>
    </xf>
    <xf numFmtId="0" fontId="12" fillId="3" borderId="26" xfId="0" applyFont="1" applyFill="1" applyBorder="1"/>
    <xf numFmtId="0" fontId="12" fillId="3" borderId="27" xfId="0" applyFont="1" applyFill="1" applyBorder="1"/>
    <xf numFmtId="0" fontId="11" fillId="0" borderId="18" xfId="0" applyFont="1" applyBorder="1"/>
    <xf numFmtId="0" fontId="59" fillId="0" borderId="18" xfId="0" applyFont="1" applyBorder="1"/>
    <xf numFmtId="0" fontId="65" fillId="3" borderId="0" xfId="0" applyFont="1" applyFill="1" applyBorder="1"/>
    <xf numFmtId="0" fontId="65" fillId="3" borderId="0" xfId="0" applyFont="1" applyFill="1"/>
    <xf numFmtId="0" fontId="12" fillId="3" borderId="23" xfId="4" applyFont="1" applyFill="1" applyBorder="1"/>
    <xf numFmtId="0" fontId="12" fillId="3" borderId="23" xfId="0" applyFont="1" applyFill="1" applyBorder="1"/>
    <xf numFmtId="0" fontId="12" fillId="3" borderId="25" xfId="0" applyFont="1" applyFill="1" applyBorder="1"/>
    <xf numFmtId="0" fontId="63" fillId="0" borderId="0" xfId="0" applyFont="1" applyBorder="1" applyAlignment="1">
      <alignment horizontal="left"/>
    </xf>
    <xf numFmtId="0" fontId="4" fillId="3" borderId="20" xfId="0" applyFont="1" applyFill="1" applyBorder="1" applyAlignment="1">
      <alignment vertical="top" wrapText="1"/>
    </xf>
    <xf numFmtId="0" fontId="4" fillId="3" borderId="22" xfId="0" applyFont="1" applyFill="1" applyBorder="1"/>
    <xf numFmtId="0" fontId="4" fillId="3" borderId="21" xfId="0" applyFont="1" applyFill="1" applyBorder="1"/>
    <xf numFmtId="0" fontId="18" fillId="0" borderId="0" xfId="10" applyFont="1" applyFill="1" applyBorder="1" applyAlignment="1">
      <alignment horizontal="left" vertical="top"/>
    </xf>
    <xf numFmtId="0" fontId="18" fillId="0" borderId="0" xfId="10" applyFont="1" applyFill="1" applyBorder="1" applyAlignment="1"/>
    <xf numFmtId="0" fontId="59" fillId="0" borderId="0" xfId="0" applyFont="1" applyAlignment="1">
      <alignment horizontal="left"/>
    </xf>
    <xf numFmtId="0" fontId="12" fillId="3" borderId="24" xfId="0" applyFont="1" applyFill="1" applyBorder="1" applyAlignment="1">
      <alignment horizontal="left" vertical="top" wrapText="1"/>
    </xf>
    <xf numFmtId="0" fontId="12" fillId="3" borderId="27" xfId="0" applyFont="1" applyFill="1" applyBorder="1" applyAlignment="1">
      <alignment wrapText="1"/>
    </xf>
    <xf numFmtId="0" fontId="13" fillId="0" borderId="31" xfId="0" applyFont="1" applyBorder="1" applyAlignment="1">
      <alignment horizontal="left" wrapText="1"/>
    </xf>
    <xf numFmtId="0" fontId="66" fillId="0" borderId="0" xfId="0" applyFont="1" applyAlignment="1">
      <alignment horizontal="center"/>
    </xf>
    <xf numFmtId="0" fontId="4" fillId="27" borderId="32" xfId="0" applyFont="1" applyFill="1" applyBorder="1"/>
    <xf numFmtId="0" fontId="12" fillId="27" borderId="33" xfId="0" applyFont="1" applyFill="1" applyBorder="1"/>
    <xf numFmtId="0" fontId="12" fillId="27" borderId="34" xfId="0" applyFont="1" applyFill="1" applyBorder="1"/>
    <xf numFmtId="0" fontId="12" fillId="27" borderId="35" xfId="0" applyFont="1" applyFill="1" applyBorder="1"/>
    <xf numFmtId="0" fontId="4" fillId="27" borderId="28" xfId="0" applyFont="1" applyFill="1" applyBorder="1"/>
    <xf numFmtId="0" fontId="4" fillId="27" borderId="29" xfId="0" applyFont="1" applyFill="1" applyBorder="1"/>
    <xf numFmtId="0" fontId="4" fillId="27" borderId="30" xfId="0" applyFont="1" applyFill="1" applyBorder="1"/>
    <xf numFmtId="0" fontId="4" fillId="27" borderId="24" xfId="0" applyFont="1" applyFill="1" applyBorder="1"/>
    <xf numFmtId="0" fontId="4" fillId="27" borderId="23" xfId="0" applyFont="1" applyFill="1" applyBorder="1"/>
    <xf numFmtId="0" fontId="4" fillId="27" borderId="0" xfId="0" applyFont="1" applyFill="1" applyBorder="1"/>
    <xf numFmtId="0" fontId="4" fillId="27" borderId="36" xfId="0" applyFont="1" applyFill="1" applyBorder="1"/>
    <xf numFmtId="0" fontId="12" fillId="3" borderId="7" xfId="4" applyFont="1" applyFill="1" applyBorder="1"/>
    <xf numFmtId="0" fontId="12" fillId="3" borderId="38" xfId="0" applyFont="1" applyFill="1" applyBorder="1"/>
    <xf numFmtId="0" fontId="4" fillId="3" borderId="7" xfId="4" applyFont="1" applyFill="1" applyBorder="1"/>
    <xf numFmtId="0" fontId="4" fillId="3" borderId="7" xfId="0" applyFont="1" applyFill="1" applyBorder="1"/>
    <xf numFmtId="0" fontId="12" fillId="3" borderId="6" xfId="0" applyFont="1" applyFill="1" applyBorder="1" applyAlignment="1">
      <alignment vertical="top" wrapText="1"/>
    </xf>
    <xf numFmtId="0" fontId="12" fillId="3" borderId="39" xfId="0" applyFont="1" applyFill="1" applyBorder="1" applyAlignment="1">
      <alignment vertical="top"/>
    </xf>
    <xf numFmtId="0" fontId="12" fillId="3" borderId="39" xfId="0" applyFont="1" applyFill="1" applyBorder="1"/>
    <xf numFmtId="0" fontId="4" fillId="27" borderId="5" xfId="0" applyFont="1" applyFill="1" applyBorder="1"/>
    <xf numFmtId="0" fontId="4" fillId="27" borderId="37" xfId="0" applyFont="1" applyFill="1" applyBorder="1" applyAlignment="1">
      <alignment vertical="top"/>
    </xf>
    <xf numFmtId="0" fontId="4" fillId="27" borderId="37" xfId="0" applyFont="1" applyFill="1" applyBorder="1"/>
    <xf numFmtId="0" fontId="12" fillId="27" borderId="37" xfId="0" applyFont="1" applyFill="1" applyBorder="1"/>
    <xf numFmtId="0" fontId="12" fillId="27" borderId="4" xfId="0" applyFont="1" applyFill="1" applyBorder="1"/>
    <xf numFmtId="0" fontId="0" fillId="2" borderId="0" xfId="0" applyFill="1"/>
    <xf numFmtId="0" fontId="12" fillId="3" borderId="24" xfId="0" applyFont="1" applyFill="1" applyBorder="1" applyAlignment="1">
      <alignment horizontal="left" wrapText="1"/>
    </xf>
    <xf numFmtId="0" fontId="3" fillId="28" borderId="0" xfId="10" applyFill="1" applyBorder="1"/>
    <xf numFmtId="0" fontId="3" fillId="28" borderId="0" xfId="10" applyFill="1"/>
    <xf numFmtId="0" fontId="16" fillId="28" borderId="0" xfId="10" applyFont="1" applyFill="1" applyBorder="1"/>
    <xf numFmtId="0" fontId="12" fillId="28" borderId="0" xfId="10" applyFont="1" applyFill="1" applyBorder="1"/>
    <xf numFmtId="0" fontId="17" fillId="28" borderId="0" xfId="10" applyFont="1" applyFill="1" applyBorder="1" applyAlignment="1">
      <alignment vertical="top"/>
    </xf>
    <xf numFmtId="0" fontId="18" fillId="28" borderId="0" xfId="10" applyFont="1" applyFill="1" applyBorder="1" applyAlignment="1">
      <alignment vertical="top"/>
    </xf>
    <xf numFmtId="0" fontId="17" fillId="28" borderId="0" xfId="10" applyFont="1" applyFill="1" applyBorder="1" applyAlignment="1">
      <alignment horizontal="left" vertical="top" wrapText="1"/>
    </xf>
    <xf numFmtId="0" fontId="68" fillId="28" borderId="0" xfId="10" applyFont="1" applyFill="1" applyBorder="1" applyAlignment="1">
      <alignment vertical="top" wrapText="1"/>
    </xf>
    <xf numFmtId="0" fontId="3" fillId="28" borderId="0" xfId="10" applyFill="1" applyAlignment="1">
      <alignment vertical="center"/>
    </xf>
    <xf numFmtId="0" fontId="18" fillId="28" borderId="0" xfId="10" applyFont="1" applyFill="1" applyBorder="1" applyAlignment="1">
      <alignment vertical="top" wrapText="1"/>
    </xf>
    <xf numFmtId="0" fontId="69" fillId="28" borderId="0" xfId="221" applyFont="1" applyFill="1" applyBorder="1" applyAlignment="1" applyProtection="1">
      <alignment vertical="top"/>
    </xf>
    <xf numFmtId="0" fontId="17" fillId="28" borderId="0" xfId="10" applyFont="1" applyFill="1" applyBorder="1" applyAlignment="1">
      <alignment vertical="top" wrapText="1"/>
    </xf>
    <xf numFmtId="0" fontId="70" fillId="28" borderId="0" xfId="10" applyFont="1" applyFill="1" applyBorder="1" applyAlignment="1">
      <alignment vertical="top" wrapText="1"/>
    </xf>
    <xf numFmtId="0" fontId="68" fillId="28" borderId="0" xfId="10" quotePrefix="1" applyFont="1" applyFill="1" applyBorder="1" applyAlignment="1">
      <alignment horizontal="left" vertical="top" wrapText="1" indent="1"/>
    </xf>
    <xf numFmtId="0" fontId="67" fillId="28" borderId="0" xfId="10" applyFont="1" applyFill="1" applyBorder="1" applyAlignment="1">
      <alignment vertical="top" wrapText="1"/>
    </xf>
    <xf numFmtId="0" fontId="0" fillId="3" borderId="0" xfId="0" applyFill="1"/>
    <xf numFmtId="0" fontId="12" fillId="3" borderId="38" xfId="0" applyFont="1" applyFill="1" applyBorder="1" applyAlignment="1">
      <alignment vertical="top"/>
    </xf>
    <xf numFmtId="0" fontId="0" fillId="0" borderId="0" xfId="0" applyFont="1"/>
    <xf numFmtId="0" fontId="12" fillId="3" borderId="40" xfId="0" applyFont="1" applyFill="1" applyBorder="1"/>
    <xf numFmtId="0" fontId="12" fillId="3" borderId="41" xfId="0" applyFont="1" applyFill="1" applyBorder="1"/>
    <xf numFmtId="0" fontId="12" fillId="3" borderId="41" xfId="0" applyFont="1" applyFill="1" applyBorder="1" applyAlignment="1">
      <alignment vertical="top"/>
    </xf>
    <xf numFmtId="0" fontId="12" fillId="3" borderId="40" xfId="0" applyFont="1" applyFill="1" applyBorder="1" applyAlignment="1">
      <alignment vertical="top"/>
    </xf>
    <xf numFmtId="1" fontId="1" fillId="0" borderId="0" xfId="0" applyNumberFormat="1" applyFont="1" applyAlignment="1">
      <alignment horizontal="right" indent="1"/>
    </xf>
    <xf numFmtId="0" fontId="71" fillId="0" borderId="0" xfId="0" applyFont="1"/>
    <xf numFmtId="0" fontId="4" fillId="0" borderId="0" xfId="184" applyFont="1"/>
    <xf numFmtId="0" fontId="12" fillId="0" borderId="0" xfId="184" applyFont="1"/>
    <xf numFmtId="0" fontId="12" fillId="0" borderId="0" xfId="184" quotePrefix="1" applyFont="1" applyAlignment="1">
      <alignment horizontal="center"/>
    </xf>
    <xf numFmtId="0" fontId="12" fillId="0" borderId="0" xfId="184" applyFont="1" applyAlignment="1">
      <alignment horizontal="center"/>
    </xf>
    <xf numFmtId="0" fontId="12" fillId="0" borderId="0" xfId="1" applyFont="1" applyFill="1" applyBorder="1" applyAlignment="1">
      <alignment vertical="top"/>
    </xf>
    <xf numFmtId="0" fontId="12" fillId="0" borderId="0" xfId="1" applyFont="1" applyFill="1" applyBorder="1" applyAlignment="1">
      <alignment vertical="top" wrapText="1"/>
    </xf>
    <xf numFmtId="0" fontId="12" fillId="3" borderId="0" xfId="1" applyFont="1" applyFill="1" applyBorder="1" applyAlignment="1">
      <alignment vertical="top" wrapText="1"/>
    </xf>
    <xf numFmtId="0" fontId="12" fillId="0" borderId="0" xfId="10" applyFont="1" applyFill="1" applyBorder="1" applyAlignment="1">
      <alignment vertical="top" wrapText="1"/>
    </xf>
    <xf numFmtId="0" fontId="12" fillId="0" borderId="0" xfId="10" applyFont="1" applyFill="1" applyBorder="1" applyAlignment="1">
      <alignment horizontal="left" vertical="top" wrapText="1"/>
    </xf>
    <xf numFmtId="0" fontId="69" fillId="0" borderId="0" xfId="221" applyFont="1" applyAlignment="1" applyProtection="1">
      <alignment vertical="center"/>
    </xf>
    <xf numFmtId="0" fontId="4" fillId="0" borderId="0" xfId="1" applyFont="1" applyFill="1" applyBorder="1" applyAlignment="1">
      <alignment horizontal="left" vertical="top" wrapText="1"/>
    </xf>
    <xf numFmtId="0" fontId="12" fillId="3" borderId="0" xfId="4" applyFont="1" applyFill="1" applyAlignment="1">
      <alignment vertical="top" wrapText="1"/>
    </xf>
    <xf numFmtId="0" fontId="72" fillId="28" borderId="0" xfId="0" applyFont="1" applyFill="1" applyAlignment="1">
      <alignment horizontal="center"/>
    </xf>
    <xf numFmtId="0" fontId="4" fillId="0" borderId="0" xfId="10" applyFont="1" applyFill="1" applyBorder="1" applyAlignment="1">
      <alignment vertical="top" wrapText="1"/>
    </xf>
    <xf numFmtId="0" fontId="73" fillId="0" borderId="0" xfId="221" applyFont="1" applyAlignment="1" applyProtection="1">
      <alignment vertical="top"/>
    </xf>
    <xf numFmtId="0" fontId="74" fillId="0" borderId="0" xfId="1" applyFont="1" applyFill="1" applyBorder="1" applyAlignment="1">
      <alignment vertical="top"/>
    </xf>
    <xf numFmtId="0" fontId="74" fillId="0" borderId="0" xfId="10" applyFont="1" applyFill="1" applyBorder="1" applyAlignment="1">
      <alignment vertical="top"/>
    </xf>
    <xf numFmtId="0" fontId="74" fillId="0" borderId="0" xfId="1" applyFont="1" applyFill="1" applyBorder="1" applyAlignment="1">
      <alignment vertical="top" wrapText="1"/>
    </xf>
    <xf numFmtId="49" fontId="75" fillId="0" borderId="0" xfId="0" applyNumberFormat="1" applyFont="1"/>
    <xf numFmtId="0" fontId="76" fillId="3" borderId="0" xfId="222" applyFont="1" applyFill="1" applyBorder="1" applyAlignment="1">
      <alignment horizontal="left" vertical="center" wrapText="1"/>
    </xf>
    <xf numFmtId="0" fontId="61" fillId="0" borderId="19" xfId="0" applyFont="1" applyBorder="1" applyAlignment="1">
      <alignment horizontal="left" vertical="top" wrapText="1"/>
    </xf>
    <xf numFmtId="0" fontId="64" fillId="3" borderId="0" xfId="0" applyFont="1" applyFill="1" applyAlignment="1">
      <alignment horizontal="center" textRotation="90" wrapText="1"/>
    </xf>
    <xf numFmtId="0" fontId="64" fillId="0" borderId="0" xfId="0" applyFont="1" applyAlignment="1">
      <alignment horizontal="center" textRotation="90"/>
    </xf>
    <xf numFmtId="0" fontId="13" fillId="0" borderId="0" xfId="0" applyFont="1" applyBorder="1" applyAlignment="1">
      <alignment horizontal="left" vertical="top" wrapText="1"/>
    </xf>
    <xf numFmtId="0" fontId="60" fillId="0" borderId="16" xfId="0" applyFont="1" applyBorder="1" applyAlignment="1">
      <alignment horizontal="center" vertical="center" wrapText="1"/>
    </xf>
    <xf numFmtId="0" fontId="60" fillId="0" borderId="0" xfId="0" applyFont="1" applyBorder="1" applyAlignment="1">
      <alignment horizontal="center" vertical="center" wrapText="1"/>
    </xf>
  </cellXfs>
  <cellStyles count="223">
    <cellStyle name="20% - Accent1 2" xfId="71"/>
    <cellStyle name="20% - Accent2 2" xfId="72"/>
    <cellStyle name="20% - Accent3 2" xfId="73"/>
    <cellStyle name="20% - Accent4 2" xfId="74"/>
    <cellStyle name="20% - Accent5 2" xfId="75"/>
    <cellStyle name="20% - Accent6 2" xfId="76"/>
    <cellStyle name="40% - Accent1 2" xfId="77"/>
    <cellStyle name="40% - Accent2 2" xfId="78"/>
    <cellStyle name="40% - Accent3 2" xfId="79"/>
    <cellStyle name="40% - Accent4 2" xfId="80"/>
    <cellStyle name="40% - Accent5 2" xfId="81"/>
    <cellStyle name="40% - Accent6 2" xfId="82"/>
    <cellStyle name="60% - Accent1 2" xfId="83"/>
    <cellStyle name="60% - Accent2 2" xfId="84"/>
    <cellStyle name="60% - Accent3 2" xfId="85"/>
    <cellStyle name="60% - Accent4 2" xfId="86"/>
    <cellStyle name="60% - Accent5 2" xfId="87"/>
    <cellStyle name="60% - Accent6 2" xfId="88"/>
    <cellStyle name="Accent1 2" xfId="89"/>
    <cellStyle name="Accent2 2" xfId="90"/>
    <cellStyle name="Accent3 2" xfId="91"/>
    <cellStyle name="Accent4 2" xfId="92"/>
    <cellStyle name="Accent5 2" xfId="93"/>
    <cellStyle name="Accent6 2" xfId="94"/>
    <cellStyle name="ANCLAS,REZONES Y SUS PARTES,DE FUNDICION,DE HIERRO O DE ACERO" xfId="95"/>
    <cellStyle name="Bad 2" xfId="96"/>
    <cellStyle name="Calculation 2" xfId="97"/>
    <cellStyle name="Check Cell 2" xfId="98"/>
    <cellStyle name="Comma 2" xfId="99"/>
    <cellStyle name="Comma 2 2" xfId="100"/>
    <cellStyle name="Comma 3" xfId="101"/>
    <cellStyle name="Comma 4" xfId="102"/>
    <cellStyle name="Currency 2" xfId="103"/>
    <cellStyle name="Data_Total" xfId="104"/>
    <cellStyle name="dave1" xfId="105"/>
    <cellStyle name="Explanatory Text 2" xfId="106"/>
    <cellStyle name="Good 2" xfId="107"/>
    <cellStyle name="Heading" xfId="108"/>
    <cellStyle name="Heading 1 2" xfId="109"/>
    <cellStyle name="Heading 2 2" xfId="110"/>
    <cellStyle name="Heading 3 2" xfId="111"/>
    <cellStyle name="Heading 4 2" xfId="112"/>
    <cellStyle name="Heading 5" xfId="113"/>
    <cellStyle name="Headings" xfId="114"/>
    <cellStyle name="Headings 2" xfId="115"/>
    <cellStyle name="Headings 3" xfId="116"/>
    <cellStyle name="Headings_total and female claimant count sept 08" xfId="117"/>
    <cellStyle name="Hyperlink" xfId="219" builtinId="8"/>
    <cellStyle name="Hyperlink 2" xfId="2"/>
    <cellStyle name="Hyperlink 2 2" xfId="69"/>
    <cellStyle name="Hyperlink 2 3" xfId="118"/>
    <cellStyle name="Hyperlink 2 4" xfId="119"/>
    <cellStyle name="Hyperlink 3" xfId="6"/>
    <cellStyle name="Hyperlink 3 2" xfId="120"/>
    <cellStyle name="Hyperlink 3 2 2" xfId="177"/>
    <cellStyle name="Hyperlink 3 3" xfId="121"/>
    <cellStyle name="Hyperlink 3 3 2" xfId="215"/>
    <cellStyle name="Hyperlink 3 4" xfId="122"/>
    <cellStyle name="Hyperlink 3 5" xfId="123"/>
    <cellStyle name="Hyperlink 3 6" xfId="209"/>
    <cellStyle name="Hyperlink 4" xfId="7"/>
    <cellStyle name="Hyperlink 4 2" xfId="178"/>
    <cellStyle name="Hyperlink 4 3" xfId="216"/>
    <cellStyle name="Hyperlink 5" xfId="70"/>
    <cellStyle name="Hyperlink 5 2" xfId="217"/>
    <cellStyle name="Hyperlink 6" xfId="124"/>
    <cellStyle name="Hyperlink 6 2" xfId="212"/>
    <cellStyle name="Hyperlink 7" xfId="221"/>
    <cellStyle name="Input 2" xfId="125"/>
    <cellStyle name="Inscode" xfId="126"/>
    <cellStyle name="Inscode 2" xfId="127"/>
    <cellStyle name="Linked Cell 2" xfId="128"/>
    <cellStyle name="Neutral 2" xfId="129"/>
    <cellStyle name="Normal" xfId="0" builtinId="0"/>
    <cellStyle name="Normal 10" xfId="130"/>
    <cellStyle name="Normal 10 2" xfId="179"/>
    <cellStyle name="Normal 11" xfId="131"/>
    <cellStyle name="Normal 11 2" xfId="132"/>
    <cellStyle name="Normal 11 3" xfId="180"/>
    <cellStyle name="Normal 12" xfId="133"/>
    <cellStyle name="Normal 13" xfId="134"/>
    <cellStyle name="Normal 14" xfId="135"/>
    <cellStyle name="Normal 15" xfId="136"/>
    <cellStyle name="Normal 16" xfId="137"/>
    <cellStyle name="Normal 16 2" xfId="213"/>
    <cellStyle name="Normal 17" xfId="208"/>
    <cellStyle name="Normal 18" xfId="214"/>
    <cellStyle name="Normal 19" xfId="222"/>
    <cellStyle name="Normal 2" xfId="1"/>
    <cellStyle name="Normal 2 2" xfId="5"/>
    <cellStyle name="Normal 2 2 2" xfId="10"/>
    <cellStyle name="Normal 2 2 3" xfId="181"/>
    <cellStyle name="Normal 2 2 4" xfId="182"/>
    <cellStyle name="Normal 2 2 5" xfId="183"/>
    <cellStyle name="Normal 2 3" xfId="20"/>
    <cellStyle name="Normal 2 3 2" xfId="138"/>
    <cellStyle name="Normal 2 3 2 2" xfId="184"/>
    <cellStyle name="Normal 2 3 3" xfId="185"/>
    <cellStyle name="Normal 2 3 4" xfId="186"/>
    <cellStyle name="Normal 2 3 5" xfId="175"/>
    <cellStyle name="Normal 2 3 6" xfId="210"/>
    <cellStyle name="Normal 2 4" xfId="19"/>
    <cellStyle name="Normal 2 4 2" xfId="187"/>
    <cellStyle name="Normal 2 5" xfId="21"/>
    <cellStyle name="Normal 2 5 2" xfId="188"/>
    <cellStyle name="Normal 2 6" xfId="23"/>
    <cellStyle name="Normal 2 7" xfId="218"/>
    <cellStyle name="Normal 3" xfId="3"/>
    <cellStyle name="Normal 3 2" xfId="4"/>
    <cellStyle name="Normal 3 2 2" xfId="68"/>
    <cellStyle name="Normal 3 2 2 2" xfId="211"/>
    <cellStyle name="Normal 3 3" xfId="16"/>
    <cellStyle name="Normal 3 3 2" xfId="189"/>
    <cellStyle name="Normal 3 4" xfId="22"/>
    <cellStyle name="Normal 3 5" xfId="24"/>
    <cellStyle name="Normal 3 6" xfId="14"/>
    <cellStyle name="Normal 3 7" xfId="26"/>
    <cellStyle name="Normal 3 8" xfId="15"/>
    <cellStyle name="Normal 3 9" xfId="35"/>
    <cellStyle name="Normal 3 9 2" xfId="67"/>
    <cellStyle name="Normal 4" xfId="8"/>
    <cellStyle name="Normal 4 10" xfId="36"/>
    <cellStyle name="Normal 4 11" xfId="40"/>
    <cellStyle name="Normal 4 12" xfId="38"/>
    <cellStyle name="Normal 4 13" xfId="44"/>
    <cellStyle name="Normal 4 14" xfId="53"/>
    <cellStyle name="Normal 4 15" xfId="43"/>
    <cellStyle name="Normal 4 16" xfId="54"/>
    <cellStyle name="Normal 4 17" xfId="55"/>
    <cellStyle name="Normal 4 18" xfId="57"/>
    <cellStyle name="Normal 4 19" xfId="58"/>
    <cellStyle name="Normal 4 2" xfId="12"/>
    <cellStyle name="Normal 4 2 10" xfId="46"/>
    <cellStyle name="Normal 4 2 11" xfId="47"/>
    <cellStyle name="Normal 4 2 12" xfId="52"/>
    <cellStyle name="Normal 4 2 13" xfId="41"/>
    <cellStyle name="Normal 4 2 14" xfId="45"/>
    <cellStyle name="Normal 4 2 15" xfId="42"/>
    <cellStyle name="Normal 4 2 16" xfId="56"/>
    <cellStyle name="Normal 4 2 17" xfId="51"/>
    <cellStyle name="Normal 4 2 18" xfId="62"/>
    <cellStyle name="Normal 4 2 19" xfId="64"/>
    <cellStyle name="Normal 4 2 2" xfId="17"/>
    <cellStyle name="Normal 4 2 2 2" xfId="190"/>
    <cellStyle name="Normal 4 2 20" xfId="66"/>
    <cellStyle name="Normal 4 2 3" xfId="30"/>
    <cellStyle name="Normal 4 2 3 2" xfId="191"/>
    <cellStyle name="Normal 4 2 4" xfId="31"/>
    <cellStyle name="Normal 4 2 4 2" xfId="192"/>
    <cellStyle name="Normal 4 2 5" xfId="37"/>
    <cellStyle name="Normal 4 2 6" xfId="39"/>
    <cellStyle name="Normal 4 2 7" xfId="34"/>
    <cellStyle name="Normal 4 2 8" xfId="48"/>
    <cellStyle name="Normal 4 2 9" xfId="50"/>
    <cellStyle name="Normal 4 20" xfId="59"/>
    <cellStyle name="Normal 4 21" xfId="60"/>
    <cellStyle name="Normal 4 22" xfId="49"/>
    <cellStyle name="Normal 4 23" xfId="61"/>
    <cellStyle name="Normal 4 24" xfId="63"/>
    <cellStyle name="Normal 4 25" xfId="65"/>
    <cellStyle name="Normal 4 26" xfId="11"/>
    <cellStyle name="Normal 4 3" xfId="13"/>
    <cellStyle name="Normal 4 3 2" xfId="193"/>
    <cellStyle name="Normal 4 4" xfId="25"/>
    <cellStyle name="Normal 4 4 2" xfId="194"/>
    <cellStyle name="Normal 4 5" xfId="27"/>
    <cellStyle name="Normal 4 5 2" xfId="195"/>
    <cellStyle name="Normal 4 6" xfId="28"/>
    <cellStyle name="Normal 4 7" xfId="33"/>
    <cellStyle name="Normal 4 8" xfId="32"/>
    <cellStyle name="Normal 4 9" xfId="29"/>
    <cellStyle name="Normal 5" xfId="9"/>
    <cellStyle name="Normal 5 2" xfId="139"/>
    <cellStyle name="Normal 5 2 2" xfId="196"/>
    <cellStyle name="Normal 5 3" xfId="197"/>
    <cellStyle name="Normal 5 4" xfId="198"/>
    <cellStyle name="Normal 5 5" xfId="220"/>
    <cellStyle name="Normal 6" xfId="18"/>
    <cellStyle name="Normal 6 2" xfId="140"/>
    <cellStyle name="Normal 6 2 2" xfId="199"/>
    <cellStyle name="Normal 6 3" xfId="200"/>
    <cellStyle name="Normal 6 4" xfId="201"/>
    <cellStyle name="Normal 6 5" xfId="202"/>
    <cellStyle name="Normal 7" xfId="141"/>
    <cellStyle name="Normal 7 2" xfId="142"/>
    <cellStyle name="Normal 7 2 2" xfId="143"/>
    <cellStyle name="Normal 7 2 3" xfId="204"/>
    <cellStyle name="Normal 7 3" xfId="205"/>
    <cellStyle name="Normal 7 4" xfId="206"/>
    <cellStyle name="Normal 7 5" xfId="207"/>
    <cellStyle name="Normal 7 6" xfId="203"/>
    <cellStyle name="Normal 8" xfId="144"/>
    <cellStyle name="Normal 8 2" xfId="145"/>
    <cellStyle name="Normal 8 3" xfId="176"/>
    <cellStyle name="Normal 9" xfId="146"/>
    <cellStyle name="Note 2" xfId="147"/>
    <cellStyle name="Output 2" xfId="148"/>
    <cellStyle name="Percent 2" xfId="149"/>
    <cellStyle name="Percent 2 2" xfId="150"/>
    <cellStyle name="Publication_style" xfId="151"/>
    <cellStyle name="Refdb standard" xfId="152"/>
    <cellStyle name="Refdb standard 2" xfId="153"/>
    <cellStyle name="Row_CategoryHeadings" xfId="154"/>
    <cellStyle name="Source" xfId="155"/>
    <cellStyle name="Source 2" xfId="156"/>
    <cellStyle name="Table Cells" xfId="157"/>
    <cellStyle name="Table Column Headings" xfId="158"/>
    <cellStyle name="Table Number" xfId="159"/>
    <cellStyle name="Table Row Headings" xfId="160"/>
    <cellStyle name="Table Title" xfId="161"/>
    <cellStyle name="Table_Name" xfId="162"/>
    <cellStyle name="þ_x001d_ð'&amp;Oý—&amp;Hý_x000b__x0008_—_x000f_h_x0010__x0007__x0001__x0001_" xfId="163"/>
    <cellStyle name="Title 2" xfId="164"/>
    <cellStyle name="Total 2" xfId="165"/>
    <cellStyle name="ts97" xfId="166"/>
    <cellStyle name="u" xfId="167"/>
    <cellStyle name="Undefined" xfId="168"/>
    <cellStyle name="Warning Text 2" xfId="169"/>
    <cellStyle name="Warnings" xfId="170"/>
    <cellStyle name="Warnings 2" xfId="171"/>
    <cellStyle name="Warnings 3" xfId="172"/>
    <cellStyle name="Warnings 3 2" xfId="173"/>
    <cellStyle name="Warnings 4" xfId="174"/>
  </cellStyles>
  <dxfs count="0"/>
  <tableStyles count="0" defaultTableStyle="TableStyleMedium9" defaultPivotStyle="PivotStyleLight16"/>
  <colors>
    <mruColors>
      <color rgb="FF2D5B75"/>
      <color rgb="FFF2F7F7"/>
      <color rgb="FFB9CDE5"/>
      <color rgb="FF1F497D"/>
      <color rgb="FF3C668C"/>
      <color rgb="FF428666"/>
      <color rgb="FFDDEBE8"/>
      <color rgb="FF9EC6BE"/>
      <color rgb="FFCAE0DC"/>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3767361111114"/>
          <c:y val="0.22006249999999999"/>
          <c:w val="0.86006927083333362"/>
          <c:h val="0.75514250000000005"/>
        </c:manualLayout>
      </c:layout>
      <c:barChart>
        <c:barDir val="bar"/>
        <c:grouping val="clustered"/>
        <c:varyColors val="0"/>
        <c:ser>
          <c:idx val="0"/>
          <c:order val="0"/>
          <c:spPr>
            <a:solidFill>
              <a:srgbClr val="B9CDE5"/>
            </a:solidFill>
          </c:spPr>
          <c:invertIfNegative val="0"/>
          <c:dPt>
            <c:idx val="0"/>
            <c:invertIfNegative val="0"/>
            <c:bubble3D val="0"/>
            <c:spPr>
              <a:solidFill>
                <a:srgbClr val="1F497D"/>
              </a:solidFill>
            </c:spPr>
            <c:extLst>
              <c:ext xmlns:c16="http://schemas.microsoft.com/office/drawing/2014/chart" uri="{C3380CC4-5D6E-409C-BE32-E72D297353CC}">
                <c16:uniqueId val="{00000000-F1EB-408D-A49F-555EA758703D}"/>
              </c:ext>
            </c:extLst>
          </c:dPt>
          <c:dPt>
            <c:idx val="1"/>
            <c:invertIfNegative val="0"/>
            <c:bubble3D val="0"/>
            <c:spPr>
              <a:solidFill>
                <a:srgbClr val="1F497D"/>
              </a:solidFill>
            </c:spPr>
            <c:extLst>
              <c:ext xmlns:c16="http://schemas.microsoft.com/office/drawing/2014/chart" uri="{C3380CC4-5D6E-409C-BE32-E72D297353CC}">
                <c16:uniqueId val="{00000001-F1EB-408D-A49F-555EA758703D}"/>
              </c:ext>
            </c:extLst>
          </c:dPt>
          <c:dPt>
            <c:idx val="2"/>
            <c:invertIfNegative val="0"/>
            <c:bubble3D val="0"/>
            <c:spPr>
              <a:solidFill>
                <a:srgbClr val="1F497D"/>
              </a:solidFill>
            </c:spPr>
            <c:extLst>
              <c:ext xmlns:c16="http://schemas.microsoft.com/office/drawing/2014/chart" uri="{C3380CC4-5D6E-409C-BE32-E72D297353CC}">
                <c16:uniqueId val="{00000002-F1EB-408D-A49F-555EA758703D}"/>
              </c:ext>
            </c:extLst>
          </c:dPt>
          <c:dPt>
            <c:idx val="3"/>
            <c:invertIfNegative val="0"/>
            <c:bubble3D val="0"/>
            <c:spPr>
              <a:solidFill>
                <a:srgbClr val="1F497D"/>
              </a:solidFill>
            </c:spPr>
            <c:extLst>
              <c:ext xmlns:c16="http://schemas.microsoft.com/office/drawing/2014/chart" uri="{C3380CC4-5D6E-409C-BE32-E72D297353CC}">
                <c16:uniqueId val="{00000003-F1EB-408D-A49F-555EA758703D}"/>
              </c:ext>
            </c:extLst>
          </c:dPt>
          <c:dLbls>
            <c:dLbl>
              <c:idx val="0"/>
              <c:tx>
                <c:strRef>
                  <c:f>Interactive!$M$9</c:f>
                  <c:strCache>
                    <c:ptCount val="1"/>
                    <c:pt idx="0">
                      <c:v>26</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{89085988-A1BF-4508-AC9F-9F629B428BAD}</c15:txfldGUID>
                      <c15:f>Interactive!$M$9</c15:f>
                      <c15:dlblFieldTableCache>
                        <c:ptCount val="1"/>
                        <c:pt idx="0">
                          <c:v>26</c:v>
                        </c:pt>
                      </c15:dlblFieldTableCache>
                    </c15:dlblFTEntry>
                  </c15:dlblFieldTable>
                  <c15:showDataLabelsRange val="0"/>
                </c:ext>
                <c:ext xmlns:c16="http://schemas.microsoft.com/office/drawing/2014/chart" uri="{C3380CC4-5D6E-409C-BE32-E72D297353CC}">
                  <c16:uniqueId val="{00000000-F1EB-408D-A49F-555EA758703D}"/>
                </c:ext>
              </c:extLst>
            </c:dLbl>
            <c:dLbl>
              <c:idx val="1"/>
              <c:tx>
                <c:strRef>
                  <c:f>Interactive!$M$10</c:f>
                  <c:strCache>
                    <c:ptCount val="1"/>
                    <c:pt idx="0">
                      <c:v>27</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{F3910D87-A453-4A80-A3AE-69B24B0CB0FF}</c15:txfldGUID>
                      <c15:f>Interactive!$M$10</c15:f>
                      <c15:dlblFieldTableCache>
                        <c:ptCount val="1"/>
                        <c:pt idx="0">
                          <c:v>27</c:v>
                        </c:pt>
                      </c15:dlblFieldTableCache>
                    </c15:dlblFTEntry>
                  </c15:dlblFieldTable>
                  <c15:showDataLabelsRange val="0"/>
                </c:ext>
                <c:ext xmlns:c16="http://schemas.microsoft.com/office/drawing/2014/chart" uri="{C3380CC4-5D6E-409C-BE32-E72D297353CC}">
                  <c16:uniqueId val="{00000001-F1EB-408D-A49F-555EA758703D}"/>
                </c:ext>
              </c:extLst>
            </c:dLbl>
            <c:dLbl>
              <c:idx val="2"/>
              <c:tx>
                <c:strRef>
                  <c:f>Interactive!$M$11</c:f>
                  <c:strCache>
                    <c:ptCount val="1"/>
                    <c:pt idx="0">
                      <c:v>18</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{F2FCE960-F0D8-4E1E-892C-C9E1DA6CCE47}</c15:txfldGUID>
                      <c15:f>Interactive!$M$11</c15:f>
                      <c15:dlblFieldTableCache>
                        <c:ptCount val="1"/>
                        <c:pt idx="0">
                          <c:v>18</c:v>
                        </c:pt>
                      </c15:dlblFieldTableCache>
                    </c15:dlblFTEntry>
                  </c15:dlblFieldTable>
                  <c15:showDataLabelsRange val="0"/>
                </c:ext>
                <c:ext xmlns:c16="http://schemas.microsoft.com/office/drawing/2014/chart" uri="{C3380CC4-5D6E-409C-BE32-E72D297353CC}">
                  <c16:uniqueId val="{00000002-F1EB-408D-A49F-555EA758703D}"/>
                </c:ext>
              </c:extLst>
            </c:dLbl>
            <c:dLbl>
              <c:idx val="3"/>
              <c:tx>
                <c:strRef>
                  <c:f>Interactive!$M$12</c:f>
                  <c:strCache>
                    <c:ptCount val="1"/>
                    <c:pt idx="0">
                      <c:v>5</c:v>
                    </c:pt>
                  </c:strCache>
                </c:strRef>
              </c:tx>
              <c:spPr/>
              <c:txPr>
                <a:bodyPr/>
                <a:lstStyle/>
                <a:p>
                  <a:pPr>
                    <a:defRPr sz="8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{63E46AF3-0B04-4094-96F8-64A819906FD4}</c15:txfldGUID>
                      <c15:f>Interactive!$M$12</c15:f>
                      <c15:dlblFieldTableCache>
                        <c:ptCount val="1"/>
                        <c:pt idx="0">
                          <c:v>5</c:v>
                        </c:pt>
                      </c15:dlblFieldTableCache>
                    </c15:dlblFTEntry>
                  </c15:dlblFieldTable>
                  <c15:showDataLabelsRange val="0"/>
                </c:ext>
                <c:ext xmlns:c16="http://schemas.microsoft.com/office/drawing/2014/chart" uri="{C3380CC4-5D6E-409C-BE32-E72D297353CC}">
                  <c16:uniqueId val="{00000003-F1EB-408D-A49F-555EA758703D}"/>
                </c:ext>
              </c:extLst>
            </c:dLbl>
            <c:dLbl>
              <c:idx val="4"/>
              <c:tx>
                <c:strRef>
                  <c:f>Interactive!$M$14</c:f>
                  <c:strCache>
                    <c:ptCount val="1"/>
                    <c:pt idx="0">
                      <c:v>23</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{B2AFC433-B74B-4B3F-BFAE-91263CAB7F4C}</c15:txfldGUID>
                      <c15:f>Interactive!$M$14</c15:f>
                      <c15:dlblFieldTableCache>
                        <c:ptCount val="1"/>
                        <c:pt idx="0">
                          <c:v>23</c:v>
                        </c:pt>
                      </c15:dlblFieldTableCache>
                    </c15:dlblFTEntry>
                  </c15:dlblFieldTable>
                  <c15:showDataLabelsRange val="0"/>
                </c:ext>
                <c:ext xmlns:c16="http://schemas.microsoft.com/office/drawing/2014/chart" uri="{C3380CC4-5D6E-409C-BE32-E72D297353CC}">
                  <c16:uniqueId val="{00000004-F1EB-408D-A49F-555EA758703D}"/>
                </c:ext>
              </c:extLst>
            </c:dLbl>
            <c:dLbl>
              <c:idx val="5"/>
              <c:tx>
                <c:strRef>
                  <c:f>Interactive!$M$15</c:f>
                  <c:strCache>
                    <c:ptCount val="1"/>
                    <c:pt idx="0">
                      <c:v>17</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{0BB2CB3D-AADC-4ADB-9065-89C195A0C68F}</c15:txfldGUID>
                      <c15:f>Interactive!$M$15</c15:f>
                      <c15:dlblFieldTableCache>
                        <c:ptCount val="1"/>
                        <c:pt idx="0">
                          <c:v>17</c:v>
                        </c:pt>
                      </c15:dlblFieldTableCache>
                    </c15:dlblFTEntry>
                  </c15:dlblFieldTable>
                  <c15:showDataLabelsRange val="0"/>
                </c:ext>
                <c:ext xmlns:c16="http://schemas.microsoft.com/office/drawing/2014/chart" uri="{C3380CC4-5D6E-409C-BE32-E72D297353CC}">
                  <c16:uniqueId val="{00000005-F1EB-408D-A49F-555EA758703D}"/>
                </c:ext>
              </c:extLst>
            </c:dLbl>
            <c:dLbl>
              <c:idx val="6"/>
              <c:tx>
                <c:strRef>
                  <c:f>Interactive!$M$16</c:f>
                  <c:strCache>
                    <c:ptCount val="1"/>
                    <c:pt idx="0">
                      <c:v>10</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{24337585-8AD2-47D1-BCF7-465CB362C73B}</c15:txfldGUID>
                      <c15:f>Interactive!$M$16</c15:f>
                      <c15:dlblFieldTableCache>
                        <c:ptCount val="1"/>
                        <c:pt idx="0">
                          <c:v>10</c:v>
                        </c:pt>
                      </c15:dlblFieldTableCache>
                    </c15:dlblFTEntry>
                  </c15:dlblFieldTable>
                  <c15:showDataLabelsRange val="0"/>
                </c:ext>
                <c:ext xmlns:c16="http://schemas.microsoft.com/office/drawing/2014/chart" uri="{C3380CC4-5D6E-409C-BE32-E72D297353CC}">
                  <c16:uniqueId val="{00000006-F1EB-408D-A49F-555EA758703D}"/>
                </c:ext>
              </c:extLst>
            </c:dLbl>
            <c:dLbl>
              <c:idx val="7"/>
              <c:tx>
                <c:strRef>
                  <c:f>Interactive!$M$17</c:f>
                  <c:strCache>
                    <c:ptCount val="1"/>
                    <c:pt idx="0">
                      <c:v> </c:v>
                    </c:pt>
                  </c:strCache>
                </c:strRef>
              </c:tx>
              <c:spPr/>
              <c:txPr>
                <a:bodyPr/>
                <a:lstStyle/>
                <a:p>
                  <a:pPr>
                    <a:defRPr sz="800" b="1">
                      <a:solidFill>
                        <a:schemeClr val="accent1">
                          <a:lumMod val="50000"/>
                        </a:schemeClr>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dlblFieldTable>
                    <c15:dlblFTEntry>
                      <c15:txfldGUID>{8483CA36-423E-40E1-B0F2-5EB25CE67E15}</c15:txfldGUID>
                      <c15:f>Interactive!$M$17</c15:f>
                      <c15:dlblFieldTableCache>
                        <c:ptCount val="1"/>
                        <c:pt idx="0">
                          <c:v> </c:v>
                        </c:pt>
                      </c15:dlblFieldTableCache>
                    </c15:dlblFTEntry>
                  </c15:dlblFieldTable>
                  <c15:showDataLabelsRange val="0"/>
                </c:ext>
                <c:ext xmlns:c16="http://schemas.microsoft.com/office/drawing/2014/chart" uri="{C3380CC4-5D6E-409C-BE32-E72D297353CC}">
                  <c16:uniqueId val="{00000007-F1EB-408D-A49F-555EA758703D}"/>
                </c:ext>
              </c:extLst>
            </c:dLbl>
            <c:spPr>
              <a:noFill/>
              <a:ln>
                <a:noFill/>
              </a:ln>
              <a:effectLst/>
            </c:spPr>
            <c:txPr>
              <a:bodyPr/>
              <a:lstStyle/>
              <a:p>
                <a:pPr>
                  <a:defRPr sz="800" b="1"/>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errBars>
            <c:errBarType val="both"/>
            <c:errValType val="cust"/>
            <c:noEndCap val="0"/>
            <c:plus>
              <c:numRef>
                <c:f>'Interactive controls'!$L$18:$L$25</c:f>
                <c:numCache>
                  <c:formatCode>General</c:formatCode>
                  <c:ptCount val="8"/>
                  <c:pt idx="0">
                    <c:v>1.5880899999999976</c:v>
                  </c:pt>
                  <c:pt idx="1">
                    <c:v>0.96542000000000172</c:v>
                  </c:pt>
                  <c:pt idx="2">
                    <c:v>0.71687999999999619</c:v>
                  </c:pt>
                  <c:pt idx="3">
                    <c:v>0.50544000000000011</c:v>
                  </c:pt>
                  <c:pt idx="4">
                    <c:v>1.4623099999999987</c:v>
                  </c:pt>
                  <c:pt idx="5">
                    <c:v>0.73930000000000007</c:v>
                  </c:pt>
                  <c:pt idx="6">
                    <c:v>0.53758000000000017</c:v>
                  </c:pt>
                  <c:pt idx="7">
                    <c:v>0.24262000000000028</c:v>
                  </c:pt>
                </c:numCache>
              </c:numRef>
            </c:plus>
            <c:minus>
              <c:numRef>
                <c:f>'Interactive controls'!$M$18:$M$25</c:f>
                <c:numCache>
                  <c:formatCode>General</c:formatCode>
                  <c:ptCount val="8"/>
                  <c:pt idx="0">
                    <c:v>1.5880800000000015</c:v>
                  </c:pt>
                  <c:pt idx="1">
                    <c:v>0.96540999999999855</c:v>
                  </c:pt>
                  <c:pt idx="2">
                    <c:v>0.71687000000000012</c:v>
                  </c:pt>
                  <c:pt idx="3">
                    <c:v>0.50544999999999973</c:v>
                  </c:pt>
                  <c:pt idx="4">
                    <c:v>1.4623100000000022</c:v>
                  </c:pt>
                  <c:pt idx="5">
                    <c:v>0.73929000000000045</c:v>
                  </c:pt>
                  <c:pt idx="6">
                    <c:v>0.53758000000000017</c:v>
                  </c:pt>
                  <c:pt idx="7">
                    <c:v>0.24261999999999984</c:v>
                  </c:pt>
                </c:numCache>
              </c:numRef>
            </c:minus>
          </c:errBars>
          <c:cat>
            <c:multiLvlStrRef>
              <c:f>(Interactive!$Q$9:$R$12,Interactive!$Q$14:$R$17)</c:f>
              <c:multiLvlStrCache>
                <c:ptCount val="8"/>
                <c:lvl>
                  <c:pt idx="0">
                    <c:v>16-24</c:v>
                  </c:pt>
                  <c:pt idx="1">
                    <c:v>25-44</c:v>
                  </c:pt>
                  <c:pt idx="2">
                    <c:v>45-64</c:v>
                  </c:pt>
                  <c:pt idx="3">
                    <c:v>65+</c:v>
                  </c:pt>
                  <c:pt idx="4">
                    <c:v>16-24</c:v>
                  </c:pt>
                  <c:pt idx="5">
                    <c:v>25-44</c:v>
                  </c:pt>
                  <c:pt idx="6">
                    <c:v>45-64</c:v>
                  </c:pt>
                  <c:pt idx="7">
                    <c:v>65+</c:v>
                  </c:pt>
                </c:lvl>
                <c:lvl>
                  <c:pt idx="0">
                    <c:v>Males </c:v>
                  </c:pt>
                  <c:pt idx="4">
                    <c:v>Females</c:v>
                  </c:pt>
                </c:lvl>
              </c:multiLvlStrCache>
            </c:multiLvlStrRef>
          </c:cat>
          <c:val>
            <c:numRef>
              <c:f>(Interactive!$S$9:$S$12,Interactive!$S$14:$S$17)</c:f>
              <c:numCache>
                <c:formatCode>0</c:formatCode>
                <c:ptCount val="8"/>
                <c:pt idx="0">
                  <c:v>26.2438</c:v>
                </c:pt>
                <c:pt idx="1">
                  <c:v>26.76041</c:v>
                </c:pt>
                <c:pt idx="2">
                  <c:v>17.813010000000002</c:v>
                </c:pt>
                <c:pt idx="3">
                  <c:v>5.4176299999999999</c:v>
                </c:pt>
                <c:pt idx="4">
                  <c:v>22.89385</c:v>
                </c:pt>
                <c:pt idx="5">
                  <c:v>17.372630000000001</c:v>
                </c:pt>
                <c:pt idx="6">
                  <c:v>10.059379999999999</c:v>
                </c:pt>
                <c:pt idx="7">
                  <c:v>1.4919099999999998</c:v>
                </c:pt>
              </c:numCache>
            </c:numRef>
          </c:val>
          <c:extLst>
            <c:ext xmlns:c16="http://schemas.microsoft.com/office/drawing/2014/chart" uri="{C3380CC4-5D6E-409C-BE32-E72D297353CC}">
              <c16:uniqueId val="{00000008-F1EB-408D-A49F-555EA758703D}"/>
            </c:ext>
          </c:extLst>
        </c:ser>
        <c:dLbls>
          <c:showLegendKey val="0"/>
          <c:showVal val="0"/>
          <c:showCatName val="0"/>
          <c:showSerName val="0"/>
          <c:showPercent val="0"/>
          <c:showBubbleSize val="0"/>
        </c:dLbls>
        <c:gapWidth val="30"/>
        <c:overlap val="-10"/>
        <c:axId val="95561984"/>
        <c:axId val="95701632"/>
      </c:barChart>
      <c:catAx>
        <c:axId val="95561984"/>
        <c:scaling>
          <c:orientation val="maxMin"/>
        </c:scaling>
        <c:delete val="0"/>
        <c:axPos val="l"/>
        <c:numFmt formatCode="General" sourceLinked="0"/>
        <c:majorTickMark val="none"/>
        <c:minorTickMark val="none"/>
        <c:tickLblPos val="nextTo"/>
        <c:txPr>
          <a:bodyPr/>
          <a:lstStyle/>
          <a:p>
            <a:pPr>
              <a:defRPr sz="900"/>
            </a:pPr>
            <a:endParaRPr lang="en-US"/>
          </a:p>
        </c:txPr>
        <c:crossAx val="95701632"/>
        <c:crosses val="autoZero"/>
        <c:auto val="1"/>
        <c:lblAlgn val="ctr"/>
        <c:lblOffset val="100"/>
        <c:noMultiLvlLbl val="0"/>
      </c:catAx>
      <c:valAx>
        <c:axId val="95701632"/>
        <c:scaling>
          <c:orientation val="minMax"/>
          <c:min val="0"/>
        </c:scaling>
        <c:delete val="1"/>
        <c:axPos val="t"/>
        <c:numFmt formatCode="0" sourceLinked="0"/>
        <c:majorTickMark val="out"/>
        <c:minorTickMark val="none"/>
        <c:tickLblPos val="none"/>
        <c:crossAx val="95561984"/>
        <c:crosses val="autoZero"/>
        <c:crossBetween val="between"/>
      </c:valAx>
      <c:spPr>
        <a:noFill/>
        <a:ln w="25400">
          <a:noFill/>
        </a:ln>
      </c:spPr>
    </c:plotArea>
    <c:plotVisOnly val="1"/>
    <c:dispBlanksAs val="gap"/>
    <c:showDLblsOverMax val="0"/>
  </c:chart>
  <c:spPr>
    <a:ln>
      <a:noFill/>
    </a:ln>
  </c:spPr>
  <c:txPr>
    <a:bodyPr/>
    <a:lstStyle/>
    <a:p>
      <a:pPr>
        <a:defRPr>
          <a:latin typeface="Verdana" pitchFamily="34" charset="0"/>
        </a:defRPr>
      </a:pPr>
      <a:endParaRPr lang="en-US"/>
    </a:p>
  </c:txPr>
  <c:printSettings>
    <c:headerFooter/>
    <c:pageMargins b="0.75000000000000711" l="0.70000000000000062" r="0.70000000000000062" t="0.75000000000000711" header="0.30000000000000032" footer="0.30000000000000032"/>
    <c:pageSetup/>
  </c:printSettings>
  <c:userShapes r:id="rId1"/>
</c:chartSpace>
</file>

<file path=xl/ctrlProps/ctrlProp1.xml><?xml version="1.0" encoding="utf-8"?>
<formControlPr xmlns="http://schemas.microsoft.com/office/spreadsheetml/2009/9/main" objectType="List" dx="16" fmlaLink="'Interactive controls'!$B$8" fmlaRange="'Interactive controls'!$B$3:$B$5" noThreeD="1" sel="3" val="0"/>
</file>

<file path=xl/ctrlProps/ctrlProp2.xml><?xml version="1.0" encoding="utf-8"?>
<formControlPr xmlns="http://schemas.microsoft.com/office/spreadsheetml/2009/9/main" objectType="List" dx="16" fmlaLink="'Interactive controls'!$B$49" fmlaRange="'Interactive controls'!$B$19:$B$47" noThreeD="1" sel="1" val="0"/>
</file>

<file path=xl/drawings/_rels/drawing1.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image" Target="../media/image2.jpeg"/><Relationship Id="rId7" Type="http://schemas.openxmlformats.org/officeDocument/2006/relationships/hyperlink" Target="#Interactive!A1"/><Relationship Id="rId2" Type="http://schemas.openxmlformats.org/officeDocument/2006/relationships/hyperlink" Target="#'Copy tables and charts'!A1"/><Relationship Id="rId1" Type="http://schemas.openxmlformats.org/officeDocument/2006/relationships/image" Target="../media/image1.jpeg"/><Relationship Id="rId6" Type="http://schemas.openxmlformats.org/officeDocument/2006/relationships/image" Target="../media/image4.jpeg"/><Relationship Id="rId5" Type="http://schemas.openxmlformats.org/officeDocument/2006/relationships/image" Target="../media/image3.jpeg"/><Relationship Id="rId4" Type="http://schemas.openxmlformats.org/officeDocument/2006/relationships/hyperlink" Target="#'Data guide'!A1"/></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6.jpe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6.jpe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Contents!A1"/><Relationship Id="rId5" Type="http://schemas.openxmlformats.org/officeDocument/2006/relationships/image" Target="../media/image4.jpe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hyperlink" Target="#Contents!A1"/><Relationship Id="rId1" Type="http://schemas.openxmlformats.org/officeDocument/2006/relationships/chart" Target="../charts/chart1.xml"/><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971550</xdr:colOff>
      <xdr:row>10</xdr:row>
      <xdr:rowOff>114300</xdr:rowOff>
    </xdr:from>
    <xdr:to>
      <xdr:col>1</xdr:col>
      <xdr:colOff>2907913</xdr:colOff>
      <xdr:row>23</xdr:row>
      <xdr:rowOff>19050</xdr:rowOff>
    </xdr:to>
    <xdr:pic>
      <xdr:nvPicPr>
        <xdr:cNvPr id="10" name="Picture 9" descr="BeerMap_profiletext.jpg"/>
        <xdr:cNvPicPr>
          <a:picLocks noChangeAspect="1"/>
        </xdr:cNvPicPr>
      </xdr:nvPicPr>
      <xdr:blipFill>
        <a:blip xmlns:r="http://schemas.openxmlformats.org/officeDocument/2006/relationships" r:embed="rId1" cstate="print"/>
        <a:stretch>
          <a:fillRect/>
        </a:stretch>
      </xdr:blipFill>
      <xdr:spPr>
        <a:xfrm>
          <a:off x="971550" y="1981200"/>
          <a:ext cx="3155563" cy="3609975"/>
        </a:xfrm>
        <a:prstGeom prst="rect">
          <a:avLst/>
        </a:prstGeom>
      </xdr:spPr>
    </xdr:pic>
    <xdr:clientData/>
  </xdr:twoCellAnchor>
  <xdr:twoCellAnchor>
    <xdr:from>
      <xdr:col>0</xdr:col>
      <xdr:colOff>857250</xdr:colOff>
      <xdr:row>6</xdr:row>
      <xdr:rowOff>9525</xdr:rowOff>
    </xdr:from>
    <xdr:to>
      <xdr:col>1</xdr:col>
      <xdr:colOff>3562350</xdr:colOff>
      <xdr:row>10</xdr:row>
      <xdr:rowOff>19050</xdr:rowOff>
    </xdr:to>
    <xdr:sp macro="" textlink="">
      <xdr:nvSpPr>
        <xdr:cNvPr id="19" name="TextBox 18"/>
        <xdr:cNvSpPr txBox="1"/>
      </xdr:nvSpPr>
      <xdr:spPr>
        <a:xfrm>
          <a:off x="857250" y="1285875"/>
          <a:ext cx="3924300" cy="600075"/>
        </a:xfrm>
        <a:prstGeom prst="rect">
          <a:avLst/>
        </a:prstGeom>
        <a:solidFill>
          <a:srgbClr val="F2F7F7"/>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400" b="0">
              <a:solidFill>
                <a:schemeClr val="accent1">
                  <a:lumMod val="50000"/>
                </a:schemeClr>
              </a:solidFill>
              <a:latin typeface="Verdana" pitchFamily="34" charset="0"/>
            </a:rPr>
            <a:t>Please select from the following options:</a:t>
          </a:r>
        </a:p>
      </xdr:txBody>
    </xdr:sp>
    <xdr:clientData/>
  </xdr:twoCellAnchor>
  <xdr:twoCellAnchor editAs="oneCell">
    <xdr:from>
      <xdr:col>1</xdr:col>
      <xdr:colOff>3248025</xdr:colOff>
      <xdr:row>13</xdr:row>
      <xdr:rowOff>19050</xdr:rowOff>
    </xdr:from>
    <xdr:to>
      <xdr:col>2</xdr:col>
      <xdr:colOff>179912</xdr:colOff>
      <xdr:row>14</xdr:row>
      <xdr:rowOff>200024</xdr:rowOff>
    </xdr:to>
    <xdr:pic>
      <xdr:nvPicPr>
        <xdr:cNvPr id="11" name="Picture 10" descr="Table_and_chart(6).jpg">
          <a:hlinkClick xmlns:r="http://schemas.openxmlformats.org/officeDocument/2006/relationships" r:id="rId2" tooltip="Copying tables and charts"/>
        </xdr:cNvPr>
        <xdr:cNvPicPr>
          <a:picLocks noChangeAspect="1"/>
        </xdr:cNvPicPr>
      </xdr:nvPicPr>
      <xdr:blipFill>
        <a:blip xmlns:r="http://schemas.openxmlformats.org/officeDocument/2006/relationships" r:embed="rId3" cstate="print"/>
        <a:stretch>
          <a:fillRect/>
        </a:stretch>
      </xdr:blipFill>
      <xdr:spPr>
        <a:xfrm>
          <a:off x="4467225" y="2524125"/>
          <a:ext cx="1761062" cy="380999"/>
        </a:xfrm>
        <a:prstGeom prst="rect">
          <a:avLst/>
        </a:prstGeom>
      </xdr:spPr>
    </xdr:pic>
    <xdr:clientData/>
  </xdr:twoCellAnchor>
  <xdr:twoCellAnchor editAs="oneCell">
    <xdr:from>
      <xdr:col>1</xdr:col>
      <xdr:colOff>3248025</xdr:colOff>
      <xdr:row>15</xdr:row>
      <xdr:rowOff>142875</xdr:rowOff>
    </xdr:from>
    <xdr:to>
      <xdr:col>2</xdr:col>
      <xdr:colOff>179912</xdr:colOff>
      <xdr:row>16</xdr:row>
      <xdr:rowOff>142874</xdr:rowOff>
    </xdr:to>
    <xdr:pic>
      <xdr:nvPicPr>
        <xdr:cNvPr id="13" name="Picture 12" descr="Table_and_chart(6).jpg">
          <a:hlinkClick xmlns:r="http://schemas.openxmlformats.org/officeDocument/2006/relationships" r:id="rId4" tooltip="Data guide"/>
        </xdr:cNvPr>
        <xdr:cNvPicPr>
          <a:picLocks noChangeAspect="1"/>
        </xdr:cNvPicPr>
      </xdr:nvPicPr>
      <xdr:blipFill>
        <a:blip xmlns:r="http://schemas.openxmlformats.org/officeDocument/2006/relationships" r:embed="rId5" cstate="print"/>
        <a:stretch>
          <a:fillRect/>
        </a:stretch>
      </xdr:blipFill>
      <xdr:spPr>
        <a:xfrm>
          <a:off x="4467225" y="3048000"/>
          <a:ext cx="1761062" cy="380999"/>
        </a:xfrm>
        <a:prstGeom prst="rect">
          <a:avLst/>
        </a:prstGeom>
      </xdr:spPr>
    </xdr:pic>
    <xdr:clientData/>
  </xdr:twoCellAnchor>
  <xdr:twoCellAnchor editAs="absolute">
    <xdr:from>
      <xdr:col>0</xdr:col>
      <xdr:colOff>0</xdr:colOff>
      <xdr:row>0</xdr:row>
      <xdr:rowOff>0</xdr:rowOff>
    </xdr:from>
    <xdr:to>
      <xdr:col>21</xdr:col>
      <xdr:colOff>227838</xdr:colOff>
      <xdr:row>4</xdr:row>
      <xdr:rowOff>278892</xdr:rowOff>
    </xdr:to>
    <xdr:grpSp>
      <xdr:nvGrpSpPr>
        <xdr:cNvPr id="21" name="Group 20"/>
        <xdr:cNvGrpSpPr/>
      </xdr:nvGrpSpPr>
      <xdr:grpSpPr>
        <a:xfrm>
          <a:off x="0" y="0"/>
          <a:ext cx="18001488" cy="1078992"/>
          <a:chOff x="0" y="6067425"/>
          <a:chExt cx="18001488" cy="1078992"/>
        </a:xfrm>
      </xdr:grpSpPr>
      <xdr:pic>
        <xdr:nvPicPr>
          <xdr:cNvPr id="17" name="Picture 16" descr="FinalBannerGradient_lighter_3cm_50wide_AG.jpg"/>
          <xdr:cNvPicPr>
            <a:picLocks noChangeAspect="1"/>
          </xdr:cNvPicPr>
        </xdr:nvPicPr>
        <xdr:blipFill>
          <a:blip xmlns:r="http://schemas.openxmlformats.org/officeDocument/2006/relationships" r:embed="rId6" cstate="print"/>
          <a:stretch>
            <a:fillRect/>
          </a:stretch>
        </xdr:blipFill>
        <xdr:spPr>
          <a:xfrm>
            <a:off x="0" y="6067425"/>
            <a:ext cx="18001488" cy="1078992"/>
          </a:xfrm>
          <a:prstGeom prst="rect">
            <a:avLst/>
          </a:prstGeom>
        </xdr:spPr>
      </xdr:pic>
      <xdr:sp macro="" textlink="">
        <xdr:nvSpPr>
          <xdr:cNvPr id="18" name="TextBox 17"/>
          <xdr:cNvSpPr txBox="1"/>
        </xdr:nvSpPr>
        <xdr:spPr>
          <a:xfrm>
            <a:off x="4133850" y="6105525"/>
            <a:ext cx="4012406" cy="997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spcBef>
                <a:spcPts val="600"/>
              </a:spcBef>
            </a:pPr>
            <a:r>
              <a:rPr lang="en-GB" sz="2000" b="0">
                <a:solidFill>
                  <a:schemeClr val="bg1"/>
                </a:solidFill>
                <a:latin typeface="Verdana" pitchFamily="34" charset="0"/>
              </a:rPr>
              <a:t>Alcohol indicators:</a:t>
            </a:r>
          </a:p>
          <a:p>
            <a:pPr algn="ctr">
              <a:spcBef>
                <a:spcPts val="600"/>
              </a:spcBef>
            </a:pPr>
            <a:r>
              <a:rPr lang="en-GB" sz="2000" b="0">
                <a:solidFill>
                  <a:schemeClr val="bg1"/>
                </a:solidFill>
                <a:latin typeface="Verdana" pitchFamily="34" charset="0"/>
              </a:rPr>
              <a:t>drinking by age group</a:t>
            </a:r>
          </a:p>
        </xdr:txBody>
      </xdr:sp>
    </xdr:grpSp>
    <xdr:clientData/>
  </xdr:twoCellAnchor>
  <xdr:twoCellAnchor editAs="oneCell">
    <xdr:from>
      <xdr:col>1</xdr:col>
      <xdr:colOff>3244054</xdr:colOff>
      <xdr:row>10</xdr:row>
      <xdr:rowOff>136795</xdr:rowOff>
    </xdr:from>
    <xdr:to>
      <xdr:col>2</xdr:col>
      <xdr:colOff>175279</xdr:colOff>
      <xdr:row>12</xdr:row>
      <xdr:rowOff>80245</xdr:rowOff>
    </xdr:to>
    <xdr:pic>
      <xdr:nvPicPr>
        <xdr:cNvPr id="22" name="Picture 21" descr="Table_and_chart_grey.jpg">
          <a:hlinkClick xmlns:r="http://schemas.openxmlformats.org/officeDocument/2006/relationships" r:id="rId7" tooltip="Table and chart"/>
        </xdr:cNvPr>
        <xdr:cNvPicPr>
          <a:picLocks/>
        </xdr:cNvPicPr>
      </xdr:nvPicPr>
      <xdr:blipFill>
        <a:blip xmlns:r="http://schemas.openxmlformats.org/officeDocument/2006/relationships" r:embed="rId8" cstate="print"/>
        <a:stretch>
          <a:fillRect/>
        </a:stretch>
      </xdr:blipFill>
      <xdr:spPr>
        <a:xfrm>
          <a:off x="4463254" y="2003695"/>
          <a:ext cx="1760400" cy="38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180975</xdr:rowOff>
    </xdr:from>
    <xdr:to>
      <xdr:col>5</xdr:col>
      <xdr:colOff>514351</xdr:colOff>
      <xdr:row>13</xdr:row>
      <xdr:rowOff>0</xdr:rowOff>
    </xdr:to>
    <xdr:sp macro="" textlink="">
      <xdr:nvSpPr>
        <xdr:cNvPr id="16" name="TextBox 15"/>
        <xdr:cNvSpPr txBox="1"/>
      </xdr:nvSpPr>
      <xdr:spPr>
        <a:xfrm>
          <a:off x="0" y="1323975"/>
          <a:ext cx="7791451"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600" b="1">
              <a:solidFill>
                <a:schemeClr val="accent1">
                  <a:lumMod val="50000"/>
                </a:schemeClr>
              </a:solidFill>
              <a:latin typeface="Verdana" pitchFamily="34" charset="0"/>
            </a:rPr>
            <a:t>Alcohol Indicators: Alcohol and health in Wales 2014</a:t>
          </a:r>
        </a:p>
      </xdr:txBody>
    </xdr:sp>
    <xdr:clientData/>
  </xdr:twoCellAnchor>
  <xdr:twoCellAnchor editAs="oneCell">
    <xdr:from>
      <xdr:col>0</xdr:col>
      <xdr:colOff>57150</xdr:colOff>
      <xdr:row>6</xdr:row>
      <xdr:rowOff>19050</xdr:rowOff>
    </xdr:from>
    <xdr:to>
      <xdr:col>1</xdr:col>
      <xdr:colOff>419096</xdr:colOff>
      <xdr:row>7</xdr:row>
      <xdr:rowOff>159017</xdr:rowOff>
    </xdr:to>
    <xdr:pic>
      <xdr:nvPicPr>
        <xdr:cNvPr id="11" name="Picture 10"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57150" y="1162050"/>
          <a:ext cx="1552571" cy="330467"/>
        </a:xfrm>
        <a:prstGeom prst="rect">
          <a:avLst/>
        </a:prstGeom>
      </xdr:spPr>
    </xdr:pic>
    <xdr:clientData/>
  </xdr:twoCellAnchor>
  <xdr:twoCellAnchor editAs="absolute">
    <xdr:from>
      <xdr:col>0</xdr:col>
      <xdr:colOff>0</xdr:colOff>
      <xdr:row>0</xdr:row>
      <xdr:rowOff>0</xdr:rowOff>
    </xdr:from>
    <xdr:to>
      <xdr:col>21</xdr:col>
      <xdr:colOff>284988</xdr:colOff>
      <xdr:row>5</xdr:row>
      <xdr:rowOff>126492</xdr:rowOff>
    </xdr:to>
    <xdr:grpSp>
      <xdr:nvGrpSpPr>
        <xdr:cNvPr id="18" name="Group 17"/>
        <xdr:cNvGrpSpPr/>
      </xdr:nvGrpSpPr>
      <xdr:grpSpPr>
        <a:xfrm>
          <a:off x="0" y="0"/>
          <a:ext cx="18001488" cy="1078992"/>
          <a:chOff x="0" y="2257425"/>
          <a:chExt cx="18001488" cy="1078992"/>
        </a:xfrm>
      </xdr:grpSpPr>
      <xdr:pic>
        <xdr:nvPicPr>
          <xdr:cNvPr id="17" name="Picture 16" descr="FinalBannerGradient_lighter_3cm_50wide_AG.jpg"/>
          <xdr:cNvPicPr>
            <a:picLocks noChangeAspect="1"/>
          </xdr:cNvPicPr>
        </xdr:nvPicPr>
        <xdr:blipFill>
          <a:blip xmlns:r="http://schemas.openxmlformats.org/officeDocument/2006/relationships" r:embed="rId3" cstate="print"/>
          <a:stretch>
            <a:fillRect/>
          </a:stretch>
        </xdr:blipFill>
        <xdr:spPr>
          <a:xfrm>
            <a:off x="0" y="2257425"/>
            <a:ext cx="18001488" cy="1078992"/>
          </a:xfrm>
          <a:prstGeom prst="rect">
            <a:avLst/>
          </a:prstGeom>
        </xdr:spPr>
      </xdr:pic>
      <xdr:sp macro="" textlink="">
        <xdr:nvSpPr>
          <xdr:cNvPr id="15" name="TextBox 14"/>
          <xdr:cNvSpPr txBox="1"/>
        </xdr:nvSpPr>
        <xdr:spPr>
          <a:xfrm>
            <a:off x="4324350" y="2305050"/>
            <a:ext cx="3028950"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0" normalizeH="0" baseline="0" noProof="0">
                <a:ln>
                  <a:noFill/>
                </a:ln>
                <a:solidFill>
                  <a:schemeClr val="bg1"/>
                </a:solidFill>
                <a:effectLst/>
                <a:uLnTx/>
                <a:uFillTx/>
                <a:latin typeface="Verdana" pitchFamily="34" charset="0"/>
                <a:ea typeface="+mn-ea"/>
                <a:cs typeface="+mn-cs"/>
              </a:rPr>
              <a:t>Data guide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590549</xdr:colOff>
      <xdr:row>10</xdr:row>
      <xdr:rowOff>28576</xdr:rowOff>
    </xdr:from>
    <xdr:to>
      <xdr:col>19</xdr:col>
      <xdr:colOff>371474</xdr:colOff>
      <xdr:row>32</xdr:row>
      <xdr:rowOff>122812</xdr:rowOff>
    </xdr:to>
    <xdr:pic>
      <xdr:nvPicPr>
        <xdr:cNvPr id="3" name="Picture 5"/>
        <xdr:cNvPicPr>
          <a:picLocks noChangeAspect="1" noChangeArrowheads="1"/>
        </xdr:cNvPicPr>
      </xdr:nvPicPr>
      <xdr:blipFill>
        <a:blip xmlns:r="http://schemas.openxmlformats.org/officeDocument/2006/relationships" r:embed="rId1" cstate="print"/>
        <a:srcRect l="48381" t="6167" r="21660" b="37144"/>
        <a:stretch>
          <a:fillRect/>
        </a:stretch>
      </xdr:blipFill>
      <xdr:spPr bwMode="auto">
        <a:xfrm>
          <a:off x="7296149" y="1971676"/>
          <a:ext cx="4657725" cy="3418461"/>
        </a:xfrm>
        <a:prstGeom prst="rect">
          <a:avLst/>
        </a:prstGeom>
        <a:noFill/>
        <a:ln w="1">
          <a:noFill/>
          <a:miter lim="800000"/>
          <a:headEnd/>
          <a:tailEnd type="none" w="med" len="med"/>
        </a:ln>
        <a:effectLst/>
      </xdr:spPr>
    </xdr:pic>
    <xdr:clientData/>
  </xdr:twoCellAnchor>
  <xdr:twoCellAnchor editAs="oneCell">
    <xdr:from>
      <xdr:col>0</xdr:col>
      <xdr:colOff>19052</xdr:colOff>
      <xdr:row>33</xdr:row>
      <xdr:rowOff>95250</xdr:rowOff>
    </xdr:from>
    <xdr:to>
      <xdr:col>7</xdr:col>
      <xdr:colOff>600076</xdr:colOff>
      <xdr:row>46</xdr:row>
      <xdr:rowOff>112623</xdr:rowOff>
    </xdr:to>
    <xdr:pic>
      <xdr:nvPicPr>
        <xdr:cNvPr id="4" name="Picture 7"/>
        <xdr:cNvPicPr>
          <a:picLocks noChangeAspect="1" noChangeArrowheads="1"/>
        </xdr:cNvPicPr>
      </xdr:nvPicPr>
      <xdr:blipFill>
        <a:blip xmlns:r="http://schemas.openxmlformats.org/officeDocument/2006/relationships" r:embed="rId2" cstate="print"/>
        <a:srcRect l="48288" t="24688" r="25288" b="45446"/>
        <a:stretch>
          <a:fillRect/>
        </a:stretch>
      </xdr:blipFill>
      <xdr:spPr bwMode="auto">
        <a:xfrm>
          <a:off x="19052" y="4067175"/>
          <a:ext cx="4848224" cy="2122398"/>
        </a:xfrm>
        <a:prstGeom prst="rect">
          <a:avLst/>
        </a:prstGeom>
        <a:noFill/>
        <a:ln w="1">
          <a:noFill/>
          <a:miter lim="800000"/>
          <a:headEnd/>
          <a:tailEnd type="none" w="med" len="med"/>
        </a:ln>
        <a:effectLst/>
      </xdr:spPr>
    </xdr:pic>
    <xdr:clientData/>
  </xdr:twoCellAnchor>
  <xdr:twoCellAnchor editAs="oneCell">
    <xdr:from>
      <xdr:col>9</xdr:col>
      <xdr:colOff>23533</xdr:colOff>
      <xdr:row>33</xdr:row>
      <xdr:rowOff>78442</xdr:rowOff>
    </xdr:from>
    <xdr:to>
      <xdr:col>11</xdr:col>
      <xdr:colOff>400051</xdr:colOff>
      <xdr:row>47</xdr:row>
      <xdr:rowOff>85725</xdr:rowOff>
    </xdr:to>
    <xdr:pic>
      <xdr:nvPicPr>
        <xdr:cNvPr id="5" name="Picture 8"/>
        <xdr:cNvPicPr>
          <a:picLocks noChangeAspect="1" noChangeArrowheads="1"/>
        </xdr:cNvPicPr>
      </xdr:nvPicPr>
      <xdr:blipFill>
        <a:blip xmlns:r="http://schemas.openxmlformats.org/officeDocument/2006/relationships" r:embed="rId3" cstate="print"/>
        <a:srcRect l="48224" t="7884" r="45427" b="68825"/>
        <a:stretch>
          <a:fillRect/>
        </a:stretch>
      </xdr:blipFill>
      <xdr:spPr bwMode="auto">
        <a:xfrm>
          <a:off x="5509933" y="4050367"/>
          <a:ext cx="1595718" cy="2274233"/>
        </a:xfrm>
        <a:prstGeom prst="rect">
          <a:avLst/>
        </a:prstGeom>
        <a:noFill/>
        <a:ln w="1">
          <a:noFill/>
          <a:miter lim="800000"/>
          <a:headEnd/>
          <a:tailEnd type="none" w="med" len="med"/>
        </a:ln>
        <a:effectLst/>
      </xdr:spPr>
    </xdr:pic>
    <xdr:clientData/>
  </xdr:twoCellAnchor>
  <xdr:twoCellAnchor editAs="oneCell">
    <xdr:from>
      <xdr:col>11</xdr:col>
      <xdr:colOff>561976</xdr:colOff>
      <xdr:row>33</xdr:row>
      <xdr:rowOff>47626</xdr:rowOff>
    </xdr:from>
    <xdr:to>
      <xdr:col>17</xdr:col>
      <xdr:colOff>275902</xdr:colOff>
      <xdr:row>47</xdr:row>
      <xdr:rowOff>47626</xdr:rowOff>
    </xdr:to>
    <xdr:pic>
      <xdr:nvPicPr>
        <xdr:cNvPr id="6" name="Picture 9"/>
        <xdr:cNvPicPr>
          <a:picLocks noChangeAspect="1" noChangeArrowheads="1"/>
        </xdr:cNvPicPr>
      </xdr:nvPicPr>
      <xdr:blipFill>
        <a:blip xmlns:r="http://schemas.openxmlformats.org/officeDocument/2006/relationships" r:embed="rId4" cstate="print"/>
        <a:srcRect l="53184" t="10213" r="26985" b="55283"/>
        <a:stretch>
          <a:fillRect/>
        </a:stretch>
      </xdr:blipFill>
      <xdr:spPr bwMode="auto">
        <a:xfrm>
          <a:off x="7267576" y="4019551"/>
          <a:ext cx="3371526" cy="2266950"/>
        </a:xfrm>
        <a:prstGeom prst="rect">
          <a:avLst/>
        </a:prstGeom>
        <a:noFill/>
        <a:ln w="1">
          <a:noFill/>
          <a:miter lim="800000"/>
          <a:headEnd/>
          <a:tailEnd type="none" w="med" len="med"/>
        </a:ln>
        <a:effectLst/>
      </xdr:spPr>
    </xdr:pic>
    <xdr:clientData/>
  </xdr:twoCellAnchor>
  <xdr:twoCellAnchor editAs="absolute">
    <xdr:from>
      <xdr:col>0</xdr:col>
      <xdr:colOff>0</xdr:colOff>
      <xdr:row>0</xdr:row>
      <xdr:rowOff>0</xdr:rowOff>
    </xdr:from>
    <xdr:to>
      <xdr:col>29</xdr:col>
      <xdr:colOff>323088</xdr:colOff>
      <xdr:row>6</xdr:row>
      <xdr:rowOff>107442</xdr:rowOff>
    </xdr:to>
    <xdr:pic>
      <xdr:nvPicPr>
        <xdr:cNvPr id="7" name="Picture 6" descr="FinalBannerGradient_lighter_3cm_50wide_AG.jpg"/>
        <xdr:cNvPicPr>
          <a:picLocks noChangeAspect="1"/>
        </xdr:cNvPicPr>
      </xdr:nvPicPr>
      <xdr:blipFill>
        <a:blip xmlns:r="http://schemas.openxmlformats.org/officeDocument/2006/relationships" r:embed="rId5" cstate="print"/>
        <a:stretch>
          <a:fillRect/>
        </a:stretch>
      </xdr:blipFill>
      <xdr:spPr>
        <a:xfrm>
          <a:off x="0" y="0"/>
          <a:ext cx="18001488" cy="1078992"/>
        </a:xfrm>
        <a:prstGeom prst="rect">
          <a:avLst/>
        </a:prstGeom>
      </xdr:spPr>
    </xdr:pic>
    <xdr:clientData/>
  </xdr:twoCellAnchor>
  <xdr:twoCellAnchor editAs="oneCell">
    <xdr:from>
      <xdr:col>0</xdr:col>
      <xdr:colOff>47625</xdr:colOff>
      <xdr:row>7</xdr:row>
      <xdr:rowOff>9525</xdr:rowOff>
    </xdr:from>
    <xdr:to>
      <xdr:col>2</xdr:col>
      <xdr:colOff>380996</xdr:colOff>
      <xdr:row>9</xdr:row>
      <xdr:rowOff>16142</xdr:rowOff>
    </xdr:to>
    <xdr:pic>
      <xdr:nvPicPr>
        <xdr:cNvPr id="8" name="Picture 7" descr="Back_to_contents.jpg">
          <a:hlinkClick xmlns:r="http://schemas.openxmlformats.org/officeDocument/2006/relationships" r:id="rId6" tooltip="Back to contents"/>
        </xdr:cNvPr>
        <xdr:cNvPicPr>
          <a:picLocks noChangeAspect="1"/>
        </xdr:cNvPicPr>
      </xdr:nvPicPr>
      <xdr:blipFill>
        <a:blip xmlns:r="http://schemas.openxmlformats.org/officeDocument/2006/relationships" r:embed="rId7" cstate="print"/>
        <a:stretch>
          <a:fillRect/>
        </a:stretch>
      </xdr:blipFill>
      <xdr:spPr>
        <a:xfrm>
          <a:off x="47625" y="1143000"/>
          <a:ext cx="1552571" cy="330467"/>
        </a:xfrm>
        <a:prstGeom prst="rect">
          <a:avLst/>
        </a:prstGeom>
      </xdr:spPr>
    </xdr:pic>
    <xdr:clientData/>
  </xdr:twoCellAnchor>
  <xdr:twoCellAnchor>
    <xdr:from>
      <xdr:col>6</xdr:col>
      <xdr:colOff>190499</xdr:colOff>
      <xdr:row>0</xdr:row>
      <xdr:rowOff>0</xdr:rowOff>
    </xdr:from>
    <xdr:to>
      <xdr:col>12</xdr:col>
      <xdr:colOff>66675</xdr:colOff>
      <xdr:row>6</xdr:row>
      <xdr:rowOff>47626</xdr:rowOff>
    </xdr:to>
    <xdr:sp macro="" textlink="">
      <xdr:nvSpPr>
        <xdr:cNvPr id="9" name="TextBox 8"/>
        <xdr:cNvSpPr txBox="1"/>
      </xdr:nvSpPr>
      <xdr:spPr>
        <a:xfrm>
          <a:off x="3848099" y="0"/>
          <a:ext cx="3533776" cy="1019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0" normalizeH="0" baseline="0" noProof="0">
              <a:ln>
                <a:noFill/>
              </a:ln>
              <a:solidFill>
                <a:schemeClr val="bg1"/>
              </a:solidFill>
              <a:effectLst/>
              <a:uLnTx/>
              <a:uFillTx/>
              <a:latin typeface="Verdana" pitchFamily="34" charset="0"/>
              <a:ea typeface="+mn-ea"/>
              <a:cs typeface="+mn-cs"/>
            </a:rPr>
            <a:t>Copying tables and charts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28576</xdr:colOff>
      <xdr:row>3</xdr:row>
      <xdr:rowOff>142875</xdr:rowOff>
    </xdr:from>
    <xdr:to>
      <xdr:col>2</xdr:col>
      <xdr:colOff>457201</xdr:colOff>
      <xdr:row>27</xdr:row>
      <xdr:rowOff>161926</xdr:rowOff>
    </xdr:to>
    <xdr:sp macro="" textlink="">
      <xdr:nvSpPr>
        <xdr:cNvPr id="13" name="Rectangle 12"/>
        <xdr:cNvSpPr/>
      </xdr:nvSpPr>
      <xdr:spPr>
        <a:xfrm>
          <a:off x="28576" y="1266825"/>
          <a:ext cx="1828800" cy="4848226"/>
        </a:xfrm>
        <a:prstGeom prst="rect">
          <a:avLst/>
        </a:prstGeom>
        <a:solidFill>
          <a:schemeClr val="bg1">
            <a:lumMod val="85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28575</xdr:colOff>
      <xdr:row>4</xdr:row>
      <xdr:rowOff>415925</xdr:rowOff>
    </xdr:from>
    <xdr:to>
      <xdr:col>2</xdr:col>
      <xdr:colOff>466725</xdr:colOff>
      <xdr:row>4</xdr:row>
      <xdr:rowOff>619125</xdr:rowOff>
    </xdr:to>
    <xdr:sp macro="" textlink="">
      <xdr:nvSpPr>
        <xdr:cNvPr id="4" name="TextBox 3"/>
        <xdr:cNvSpPr txBox="1"/>
      </xdr:nvSpPr>
      <xdr:spPr>
        <a:xfrm>
          <a:off x="28575" y="1720850"/>
          <a:ext cx="1838325" cy="203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chemeClr val="accent1">
                  <a:lumMod val="50000"/>
                </a:schemeClr>
              </a:solidFill>
              <a:latin typeface="Verdana" pitchFamily="34" charset="0"/>
            </a:rPr>
            <a:t>Choose parameters:</a:t>
          </a:r>
        </a:p>
      </xdr:txBody>
    </xdr:sp>
    <xdr:clientData/>
  </xdr:twoCellAnchor>
  <xdr:twoCellAnchor>
    <xdr:from>
      <xdr:col>20</xdr:col>
      <xdr:colOff>0</xdr:colOff>
      <xdr:row>41</xdr:row>
      <xdr:rowOff>250038</xdr:rowOff>
    </xdr:from>
    <xdr:to>
      <xdr:col>21</xdr:col>
      <xdr:colOff>47625</xdr:colOff>
      <xdr:row>43</xdr:row>
      <xdr:rowOff>166695</xdr:rowOff>
    </xdr:to>
    <xdr:sp macro="" textlink="'Interactive controls'!#REF!">
      <xdr:nvSpPr>
        <xdr:cNvPr id="14" name="Rectangle 13"/>
        <xdr:cNvSpPr/>
      </xdr:nvSpPr>
      <xdr:spPr>
        <a:xfrm>
          <a:off x="6572252" y="8560601"/>
          <a:ext cx="5560217" cy="416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fld id="{2A01B6DD-4A0D-4878-BF93-88307917B3D3}" type="TxLink">
            <a:rPr lang="en-US" sz="900" b="0" i="0" u="none" strike="noStrike">
              <a:solidFill>
                <a:srgbClr val="000080"/>
              </a:solidFill>
              <a:latin typeface="Verdana" pitchFamily="34" charset="0"/>
            </a:rPr>
            <a:pPr algn="l"/>
            <a:t> </a:t>
          </a:fld>
          <a:endParaRPr lang="en-GB" sz="900">
            <a:solidFill>
              <a:srgbClr val="000080"/>
            </a:solidFill>
            <a:latin typeface="Verdana" pitchFamily="34" charset="0"/>
          </a:endParaRPr>
        </a:p>
      </xdr:txBody>
    </xdr:sp>
    <xdr:clientData/>
  </xdr:twoCellAnchor>
  <xdr:twoCellAnchor>
    <xdr:from>
      <xdr:col>3</xdr:col>
      <xdr:colOff>209550</xdr:colOff>
      <xdr:row>3</xdr:row>
      <xdr:rowOff>152400</xdr:rowOff>
    </xdr:from>
    <xdr:to>
      <xdr:col>15</xdr:col>
      <xdr:colOff>140250</xdr:colOff>
      <xdr:row>20</xdr:row>
      <xdr:rowOff>113851</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104775</xdr:colOff>
      <xdr:row>4</xdr:row>
      <xdr:rowOff>9525</xdr:rowOff>
    </xdr:from>
    <xdr:to>
      <xdr:col>2</xdr:col>
      <xdr:colOff>257174</xdr:colOff>
      <xdr:row>4</xdr:row>
      <xdr:rowOff>339992</xdr:rowOff>
    </xdr:to>
    <xdr:pic>
      <xdr:nvPicPr>
        <xdr:cNvPr id="10" name="Picture 9" descr="Back_to_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104775" y="1314450"/>
          <a:ext cx="1552574" cy="330467"/>
        </a:xfrm>
        <a:prstGeom prst="rect">
          <a:avLst/>
        </a:prstGeom>
      </xdr:spPr>
    </xdr:pic>
    <xdr:clientData/>
  </xdr:twoCellAnchor>
  <xdr:twoCellAnchor editAs="absolute">
    <xdr:from>
      <xdr:col>0</xdr:col>
      <xdr:colOff>0</xdr:colOff>
      <xdr:row>0</xdr:row>
      <xdr:rowOff>0</xdr:rowOff>
    </xdr:from>
    <xdr:to>
      <xdr:col>31</xdr:col>
      <xdr:colOff>284988</xdr:colOff>
      <xdr:row>2</xdr:row>
      <xdr:rowOff>697992</xdr:rowOff>
    </xdr:to>
    <xdr:grpSp>
      <xdr:nvGrpSpPr>
        <xdr:cNvPr id="17" name="Group 16"/>
        <xdr:cNvGrpSpPr/>
      </xdr:nvGrpSpPr>
      <xdr:grpSpPr>
        <a:xfrm>
          <a:off x="0" y="0"/>
          <a:ext cx="18001488" cy="1078992"/>
          <a:chOff x="0" y="7029450"/>
          <a:chExt cx="18001488" cy="1078992"/>
        </a:xfrm>
      </xdr:grpSpPr>
      <xdr:pic>
        <xdr:nvPicPr>
          <xdr:cNvPr id="16" name="Picture 15" descr="FinalBannerGradient_lighter_3cm_50wide_AG.jpg"/>
          <xdr:cNvPicPr>
            <a:picLocks noChangeAspect="1"/>
          </xdr:cNvPicPr>
        </xdr:nvPicPr>
        <xdr:blipFill>
          <a:blip xmlns:r="http://schemas.openxmlformats.org/officeDocument/2006/relationships" r:embed="rId4" cstate="print"/>
          <a:stretch>
            <a:fillRect/>
          </a:stretch>
        </xdr:blipFill>
        <xdr:spPr>
          <a:xfrm>
            <a:off x="0" y="7029450"/>
            <a:ext cx="18001488" cy="1078992"/>
          </a:xfrm>
          <a:prstGeom prst="rect">
            <a:avLst/>
          </a:prstGeom>
        </xdr:spPr>
      </xdr:pic>
      <xdr:sp macro="" textlink="">
        <xdr:nvSpPr>
          <xdr:cNvPr id="20" name="TextBox 19"/>
          <xdr:cNvSpPr txBox="1"/>
        </xdr:nvSpPr>
        <xdr:spPr>
          <a:xfrm>
            <a:off x="4064794" y="7069932"/>
            <a:ext cx="4012406" cy="9977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spcBef>
                <a:spcPts val="600"/>
              </a:spcBef>
            </a:pPr>
            <a:r>
              <a:rPr lang="en-GB" sz="2000" b="0">
                <a:solidFill>
                  <a:schemeClr val="bg1"/>
                </a:solidFill>
                <a:latin typeface="Verdana" pitchFamily="34" charset="0"/>
              </a:rPr>
              <a:t>Alcohol indicators:</a:t>
            </a:r>
          </a:p>
          <a:p>
            <a:pPr algn="ctr">
              <a:spcBef>
                <a:spcPts val="600"/>
              </a:spcBef>
            </a:pPr>
            <a:r>
              <a:rPr lang="en-GB" sz="2000" b="0">
                <a:solidFill>
                  <a:schemeClr val="bg1"/>
                </a:solidFill>
                <a:latin typeface="Verdana" pitchFamily="34" charset="0"/>
              </a:rPr>
              <a:t>drinking by age group</a:t>
            </a:r>
          </a:p>
        </xdr:txBody>
      </xdr:sp>
    </xdr:grpSp>
    <xdr:clientData/>
  </xdr:twoCellAnchor>
  <mc:AlternateContent xmlns:mc="http://schemas.openxmlformats.org/markup-compatibility/2006">
    <mc:Choice xmlns:a14="http://schemas.microsoft.com/office/drawing/2010/main" Requires="a14">
      <xdr:twoCellAnchor editAs="oneCell">
        <xdr:from>
          <xdr:col>0</xdr:col>
          <xdr:colOff>114300</xdr:colOff>
          <xdr:row>4</xdr:row>
          <xdr:rowOff>619125</xdr:rowOff>
        </xdr:from>
        <xdr:to>
          <xdr:col>2</xdr:col>
          <xdr:colOff>342900</xdr:colOff>
          <xdr:row>7</xdr:row>
          <xdr:rowOff>57150</xdr:rowOff>
        </xdr:to>
        <xdr:sp macro="" textlink="">
          <xdr:nvSpPr>
            <xdr:cNvPr id="5121" name="List Box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7</xdr:row>
          <xdr:rowOff>142875</xdr:rowOff>
        </xdr:from>
        <xdr:to>
          <xdr:col>2</xdr:col>
          <xdr:colOff>333375</xdr:colOff>
          <xdr:row>27</xdr:row>
          <xdr:rowOff>95250</xdr:rowOff>
        </xdr:to>
        <xdr:sp macro="" textlink="">
          <xdr:nvSpPr>
            <xdr:cNvPr id="5126" name="List Box 6" hidden="1">
              <a:extLst>
                <a:ext uri="{63B3BB69-23CF-44E3-9099-C40C66FF867C}">
                  <a14:compatExt spid="_x0000_s5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0.59117</cdr:x>
      <cdr:y>0.16091</cdr:y>
    </cdr:from>
    <cdr:to>
      <cdr:x>0.96236</cdr:x>
      <cdr:y>0.21344</cdr:y>
    </cdr:to>
    <cdr:grpSp>
      <cdr:nvGrpSpPr>
        <cdr:cNvPr id="10" name="Group 9"/>
        <cdr:cNvGrpSpPr/>
      </cdr:nvGrpSpPr>
      <cdr:grpSpPr>
        <a:xfrm xmlns:a="http://schemas.openxmlformats.org/drawingml/2006/main">
          <a:off x="3405139" y="574678"/>
          <a:ext cx="2138055" cy="187607"/>
          <a:chOff x="0" y="-18032"/>
          <a:chExt cx="1699301" cy="226732"/>
        </a:xfrm>
      </cdr:grpSpPr>
      <cdr:sp macro="" textlink="">
        <cdr:nvSpPr>
          <cdr:cNvPr id="11" name="TextBox 1"/>
          <cdr:cNvSpPr txBox="1"/>
        </cdr:nvSpPr>
        <cdr:spPr>
          <a:xfrm xmlns:a="http://schemas.openxmlformats.org/drawingml/2006/main">
            <a:off x="72615" y="-18032"/>
            <a:ext cx="1626686" cy="21005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900" b="0" i="0" u="none" strike="noStrike">
                <a:solidFill>
                  <a:srgbClr val="000000"/>
                </a:solidFill>
                <a:latin typeface="Verdana" pitchFamily="34" charset="0"/>
              </a:rPr>
              <a:t>95% confidence</a:t>
            </a:r>
            <a:r>
              <a:rPr lang="en-US" sz="900" b="0" i="0" u="none" strike="noStrike" baseline="0">
                <a:solidFill>
                  <a:srgbClr val="000000"/>
                </a:solidFill>
                <a:latin typeface="Verdana" pitchFamily="34" charset="0"/>
              </a:rPr>
              <a:t> </a:t>
            </a:r>
            <a:r>
              <a:rPr lang="en-US" sz="900" b="0" i="0" u="none" strike="noStrike">
                <a:solidFill>
                  <a:srgbClr val="000000"/>
                </a:solidFill>
                <a:latin typeface="Verdana" pitchFamily="34" charset="0"/>
              </a:rPr>
              <a:t>interval</a:t>
            </a:r>
            <a:endParaRPr lang="en-GB" sz="900" b="0">
              <a:latin typeface="Verdana" pitchFamily="34" charset="0"/>
            </a:endParaRPr>
          </a:p>
        </cdr:txBody>
      </cdr:sp>
      <cdr:grpSp>
        <cdr:nvGrpSpPr>
          <cdr:cNvPr id="12" name="Group 11"/>
          <cdr:cNvGrpSpPr/>
        </cdr:nvGrpSpPr>
        <cdr:grpSpPr>
          <a:xfrm xmlns:a="http://schemas.openxmlformats.org/drawingml/2006/main">
            <a:off x="0" y="29889"/>
            <a:ext cx="54427" cy="178811"/>
            <a:chOff x="0" y="29888"/>
            <a:chExt cx="54428" cy="178213"/>
          </a:xfrm>
          <a:scene3d xmlns:a="http://schemas.openxmlformats.org/drawingml/2006/main">
            <a:camera prst="orthographicFront">
              <a:rot lat="0" lon="0" rev="16200000"/>
            </a:camera>
            <a:lightRig rig="threePt" dir="t"/>
          </a:scene3d>
        </cdr:grpSpPr>
        <cdr:cxnSp macro="">
          <cdr:nvCxnSpPr>
            <cdr:cNvPr id="13" name="Straight Connector 12"/>
            <cdr:cNvCxnSpPr/>
          </cdr:nvCxnSpPr>
          <cdr:spPr>
            <a:xfrm xmlns:a="http://schemas.openxmlformats.org/drawingml/2006/main">
              <a:off x="27214" y="29888"/>
              <a:ext cx="0" cy="176299"/>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4" name="Straight Connector 13"/>
            <cdr:cNvCxnSpPr/>
          </cdr:nvCxnSpPr>
          <cdr:spPr>
            <a:xfrm xmlns:a="http://schemas.openxmlformats.org/drawingml/2006/main">
              <a:off x="0" y="34408"/>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5" name="Straight Connector 14"/>
            <cdr:cNvCxnSpPr/>
          </cdr:nvCxnSpPr>
          <cdr:spPr>
            <a:xfrm xmlns:a="http://schemas.openxmlformats.org/drawingml/2006/main">
              <a:off x="0" y="208101"/>
              <a:ext cx="54428" cy="0"/>
            </a:xfrm>
            <a:prstGeom xmlns:a="http://schemas.openxmlformats.org/drawingml/2006/main" prst="line">
              <a:avLst/>
            </a:prstGeom>
            <a:noFill xmlns:a="http://schemas.openxmlformats.org/drawingml/2006/main"/>
            <a:ln xmlns:a="http://schemas.openxmlformats.org/drawingml/2006/main" w="9525" cap="flat" cmpd="sng" algn="ctr">
              <a:solidFill>
                <a:sysClr val="windowText" lastClr="000000"/>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grpSp>
  </cdr:relSizeAnchor>
  <cdr:relSizeAnchor xmlns:cdr="http://schemas.openxmlformats.org/drawingml/2006/chartDrawing">
    <cdr:from>
      <cdr:x>0</cdr:x>
      <cdr:y>0</cdr:y>
    </cdr:from>
    <cdr:to>
      <cdr:x>0.82331</cdr:x>
      <cdr:y>0.18521</cdr:y>
    </cdr:to>
    <cdr:sp macro="" textlink="">
      <cdr:nvSpPr>
        <cdr:cNvPr id="8" name="TextBox 7"/>
        <cdr:cNvSpPr txBox="1"/>
      </cdr:nvSpPr>
      <cdr:spPr>
        <a:xfrm xmlns:a="http://schemas.openxmlformats.org/drawingml/2006/main">
          <a:off x="0" y="0"/>
          <a:ext cx="4648162" cy="7391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000" b="0" i="0" u="none" strike="noStrike">
            <a:solidFill>
              <a:srgbClr val="000000"/>
            </a:solidFill>
            <a:latin typeface="Verdana"/>
            <a:ea typeface="Verdana"/>
            <a:cs typeface="Verdana"/>
          </a:endParaRPr>
        </a:p>
      </cdr:txBody>
    </cdr:sp>
  </cdr:relSizeAnchor>
  <cdr:relSizeAnchor xmlns:cdr="http://schemas.openxmlformats.org/drawingml/2006/chartDrawing">
    <cdr:from>
      <cdr:x>0</cdr:x>
      <cdr:y>0.11448</cdr:y>
    </cdr:from>
    <cdr:to>
      <cdr:x>0.76089</cdr:x>
      <cdr:y>0.17798</cdr:y>
    </cdr:to>
    <cdr:sp macro="" textlink="'Interactive controls'!$G$31">
      <cdr:nvSpPr>
        <cdr:cNvPr id="9" name="TextBox 8"/>
        <cdr:cNvSpPr txBox="1"/>
      </cdr:nvSpPr>
      <cdr:spPr>
        <a:xfrm xmlns:a="http://schemas.openxmlformats.org/drawingml/2006/main">
          <a:off x="0" y="412133"/>
          <a:ext cx="4382726" cy="2285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4B8EBF1-8744-49B5-9244-F9B4C59B345D}" type="TxLink">
            <a:rPr lang="en-US" sz="800" b="0" i="0" u="none" strike="noStrike">
              <a:solidFill>
                <a:srgbClr val="000000"/>
              </a:solidFill>
              <a:latin typeface="Verdana"/>
              <a:ea typeface="Verdana"/>
              <a:cs typeface="Verdana"/>
            </a:rPr>
            <a:pPr/>
            <a:t>Produced by Public Health Wales Observatory, using Welsh Health Survey (WG) </a:t>
          </a:fld>
          <a:endParaRPr lang="en-GB" sz="1100"/>
        </a:p>
      </cdr:txBody>
    </cdr:sp>
  </cdr:relSizeAnchor>
  <cdr:relSizeAnchor xmlns:cdr="http://schemas.openxmlformats.org/drawingml/2006/chartDrawing">
    <cdr:from>
      <cdr:x>0</cdr:x>
      <cdr:y>0</cdr:y>
    </cdr:from>
    <cdr:to>
      <cdr:x>0.96077</cdr:x>
      <cdr:y>0.19164</cdr:y>
    </cdr:to>
    <cdr:sp macro="" textlink="'Interactive controls'!$G$30">
      <cdr:nvSpPr>
        <cdr:cNvPr id="16" name="TextBox 15"/>
        <cdr:cNvSpPr txBox="1"/>
      </cdr:nvSpPr>
      <cdr:spPr>
        <a:xfrm xmlns:a="http://schemas.openxmlformats.org/drawingml/2006/main">
          <a:off x="0" y="0"/>
          <a:ext cx="5534025" cy="6899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70368A79-1126-4535-B263-22597D780AEC}" type="TxLink">
            <a:rPr lang="en-US" sz="900" b="1" i="0" u="none" strike="noStrike">
              <a:solidFill>
                <a:srgbClr val="000000"/>
              </a:solidFill>
              <a:latin typeface="Verdana"/>
              <a:ea typeface="Verdana"/>
              <a:cs typeface="Verdana"/>
            </a:rPr>
            <a:pPr/>
            <a:t>Percentage of adults reporting very heavy drinking (males over 12 units, females over 9 units) on the heaviest drinking day in the past week, Wales, 2008-2012</a:t>
          </a:fld>
          <a:endParaRPr lang="en-GB" sz="900" b="1"/>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847724</xdr:colOff>
      <xdr:row>0</xdr:row>
      <xdr:rowOff>38099</xdr:rowOff>
    </xdr:from>
    <xdr:to>
      <xdr:col>5</xdr:col>
      <xdr:colOff>952500</xdr:colOff>
      <xdr:row>0</xdr:row>
      <xdr:rowOff>657224</xdr:rowOff>
    </xdr:to>
    <xdr:sp macro="" textlink="">
      <xdr:nvSpPr>
        <xdr:cNvPr id="2" name="TextBox 1"/>
        <xdr:cNvSpPr txBox="1"/>
      </xdr:nvSpPr>
      <xdr:spPr>
        <a:xfrm>
          <a:off x="847724" y="38099"/>
          <a:ext cx="5743576" cy="6191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a:p>
          <a:r>
            <a:rPr lang="en-GB" sz="1100"/>
            <a:t>version 1c- Links</a:t>
          </a:r>
          <a:r>
            <a:rPr lang="en-GB" sz="1100" baseline="0"/>
            <a:t>  broke to orginal data in 'all data' spreadsheet  in order to change '&amp;' to 'and' for Cardiff and Vale UHB. Change made by DH</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obclstr\observatory\Data%20processing\Housing\02%20Table%20build\H16%20LA%20Subregional%20Dwellings%20in%20Council%20Tax%20Bands%202007-08%20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Alcohol%20profile\2014%20work\Data\Interactive\20140605_InteractiveTrends_RH_v1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Controls"/>
      <sheetName val="All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 val="Sheet1"/>
    </sheetNames>
    <sheetDataSet>
      <sheetData sheetId="0"/>
      <sheetData sheetId="1"/>
      <sheetData sheetId="2"/>
      <sheetData sheetId="3"/>
      <sheetData sheetId="4"/>
      <sheetData sheetId="5"/>
      <sheetData sheetId="6"/>
      <sheetData sheetId="7"/>
      <sheetData sheetId="8">
        <row r="60">
          <cell r="F60">
            <v>1</v>
          </cell>
        </row>
        <row r="85">
          <cell r="S85">
            <v>42.675530000000002</v>
          </cell>
        </row>
        <row r="86">
          <cell r="L86">
            <v>40.31494</v>
          </cell>
        </row>
        <row r="109">
          <cell r="S109">
            <v>42.675530000000002</v>
          </cell>
        </row>
        <row r="110">
          <cell r="L110">
            <v>42.627629999999996</v>
          </cell>
        </row>
      </sheetData>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wales.nhs.uk/sitesplus/922/page/75228" TargetMode="External"/><Relationship Id="rId1" Type="http://schemas.openxmlformats.org/officeDocument/2006/relationships/hyperlink" Target="mailto:publichealthwalesobservatory@wales.nhs.uk"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4:C46"/>
  <sheetViews>
    <sheetView showGridLines="0" showRowColHeaders="0" tabSelected="1" zoomScaleNormal="100" workbookViewId="0"/>
  </sheetViews>
  <sheetFormatPr defaultRowHeight="12.75"/>
  <cols>
    <col min="1" max="1" width="18.28515625" style="87" customWidth="1"/>
    <col min="2" max="2" width="72.42578125" style="87" customWidth="1"/>
    <col min="3" max="3" width="11.85546875" style="87" customWidth="1"/>
    <col min="4" max="4" width="8.5703125" style="87" customWidth="1"/>
    <col min="5" max="256" width="9.140625" style="87"/>
    <col min="257" max="257" width="18.28515625" style="87" customWidth="1"/>
    <col min="258" max="258" width="72.42578125" style="87" customWidth="1"/>
    <col min="259" max="512" width="9.140625" style="87"/>
    <col min="513" max="513" width="18.28515625" style="87" customWidth="1"/>
    <col min="514" max="514" width="72.42578125" style="87" customWidth="1"/>
    <col min="515" max="768" width="9.140625" style="87"/>
    <col min="769" max="769" width="18.28515625" style="87" customWidth="1"/>
    <col min="770" max="770" width="72.42578125" style="87" customWidth="1"/>
    <col min="771" max="1024" width="9.140625" style="87"/>
    <col min="1025" max="1025" width="18.28515625" style="87" customWidth="1"/>
    <col min="1026" max="1026" width="72.42578125" style="87" customWidth="1"/>
    <col min="1027" max="1280" width="9.140625" style="87"/>
    <col min="1281" max="1281" width="18.28515625" style="87" customWidth="1"/>
    <col min="1282" max="1282" width="72.42578125" style="87" customWidth="1"/>
    <col min="1283" max="1536" width="9.140625" style="87"/>
    <col min="1537" max="1537" width="18.28515625" style="87" customWidth="1"/>
    <col min="1538" max="1538" width="72.42578125" style="87" customWidth="1"/>
    <col min="1539" max="1792" width="9.140625" style="87"/>
    <col min="1793" max="1793" width="18.28515625" style="87" customWidth="1"/>
    <col min="1794" max="1794" width="72.42578125" style="87" customWidth="1"/>
    <col min="1795" max="2048" width="9.140625" style="87"/>
    <col min="2049" max="2049" width="18.28515625" style="87" customWidth="1"/>
    <col min="2050" max="2050" width="72.42578125" style="87" customWidth="1"/>
    <col min="2051" max="2304" width="9.140625" style="87"/>
    <col min="2305" max="2305" width="18.28515625" style="87" customWidth="1"/>
    <col min="2306" max="2306" width="72.42578125" style="87" customWidth="1"/>
    <col min="2307" max="2560" width="9.140625" style="87"/>
    <col min="2561" max="2561" width="18.28515625" style="87" customWidth="1"/>
    <col min="2562" max="2562" width="72.42578125" style="87" customWidth="1"/>
    <col min="2563" max="2816" width="9.140625" style="87"/>
    <col min="2817" max="2817" width="18.28515625" style="87" customWidth="1"/>
    <col min="2818" max="2818" width="72.42578125" style="87" customWidth="1"/>
    <col min="2819" max="3072" width="9.140625" style="87"/>
    <col min="3073" max="3073" width="18.28515625" style="87" customWidth="1"/>
    <col min="3074" max="3074" width="72.42578125" style="87" customWidth="1"/>
    <col min="3075" max="3328" width="9.140625" style="87"/>
    <col min="3329" max="3329" width="18.28515625" style="87" customWidth="1"/>
    <col min="3330" max="3330" width="72.42578125" style="87" customWidth="1"/>
    <col min="3331" max="3584" width="9.140625" style="87"/>
    <col min="3585" max="3585" width="18.28515625" style="87" customWidth="1"/>
    <col min="3586" max="3586" width="72.42578125" style="87" customWidth="1"/>
    <col min="3587" max="3840" width="9.140625" style="87"/>
    <col min="3841" max="3841" width="18.28515625" style="87" customWidth="1"/>
    <col min="3842" max="3842" width="72.42578125" style="87" customWidth="1"/>
    <col min="3843" max="4096" width="9.140625" style="87"/>
    <col min="4097" max="4097" width="18.28515625" style="87" customWidth="1"/>
    <col min="4098" max="4098" width="72.42578125" style="87" customWidth="1"/>
    <col min="4099" max="4352" width="9.140625" style="87"/>
    <col min="4353" max="4353" width="18.28515625" style="87" customWidth="1"/>
    <col min="4354" max="4354" width="72.42578125" style="87" customWidth="1"/>
    <col min="4355" max="4608" width="9.140625" style="87"/>
    <col min="4609" max="4609" width="18.28515625" style="87" customWidth="1"/>
    <col min="4610" max="4610" width="72.42578125" style="87" customWidth="1"/>
    <col min="4611" max="4864" width="9.140625" style="87"/>
    <col min="4865" max="4865" width="18.28515625" style="87" customWidth="1"/>
    <col min="4866" max="4866" width="72.42578125" style="87" customWidth="1"/>
    <col min="4867" max="5120" width="9.140625" style="87"/>
    <col min="5121" max="5121" width="18.28515625" style="87" customWidth="1"/>
    <col min="5122" max="5122" width="72.42578125" style="87" customWidth="1"/>
    <col min="5123" max="5376" width="9.140625" style="87"/>
    <col min="5377" max="5377" width="18.28515625" style="87" customWidth="1"/>
    <col min="5378" max="5378" width="72.42578125" style="87" customWidth="1"/>
    <col min="5379" max="5632" width="9.140625" style="87"/>
    <col min="5633" max="5633" width="18.28515625" style="87" customWidth="1"/>
    <col min="5634" max="5634" width="72.42578125" style="87" customWidth="1"/>
    <col min="5635" max="5888" width="9.140625" style="87"/>
    <col min="5889" max="5889" width="18.28515625" style="87" customWidth="1"/>
    <col min="5890" max="5890" width="72.42578125" style="87" customWidth="1"/>
    <col min="5891" max="6144" width="9.140625" style="87"/>
    <col min="6145" max="6145" width="18.28515625" style="87" customWidth="1"/>
    <col min="6146" max="6146" width="72.42578125" style="87" customWidth="1"/>
    <col min="6147" max="6400" width="9.140625" style="87"/>
    <col min="6401" max="6401" width="18.28515625" style="87" customWidth="1"/>
    <col min="6402" max="6402" width="72.42578125" style="87" customWidth="1"/>
    <col min="6403" max="6656" width="9.140625" style="87"/>
    <col min="6657" max="6657" width="18.28515625" style="87" customWidth="1"/>
    <col min="6658" max="6658" width="72.42578125" style="87" customWidth="1"/>
    <col min="6659" max="6912" width="9.140625" style="87"/>
    <col min="6913" max="6913" width="18.28515625" style="87" customWidth="1"/>
    <col min="6914" max="6914" width="72.42578125" style="87" customWidth="1"/>
    <col min="6915" max="7168" width="9.140625" style="87"/>
    <col min="7169" max="7169" width="18.28515625" style="87" customWidth="1"/>
    <col min="7170" max="7170" width="72.42578125" style="87" customWidth="1"/>
    <col min="7171" max="7424" width="9.140625" style="87"/>
    <col min="7425" max="7425" width="18.28515625" style="87" customWidth="1"/>
    <col min="7426" max="7426" width="72.42578125" style="87" customWidth="1"/>
    <col min="7427" max="7680" width="9.140625" style="87"/>
    <col min="7681" max="7681" width="18.28515625" style="87" customWidth="1"/>
    <col min="7682" max="7682" width="72.42578125" style="87" customWidth="1"/>
    <col min="7683" max="7936" width="9.140625" style="87"/>
    <col min="7937" max="7937" width="18.28515625" style="87" customWidth="1"/>
    <col min="7938" max="7938" width="72.42578125" style="87" customWidth="1"/>
    <col min="7939" max="8192" width="9.140625" style="87"/>
    <col min="8193" max="8193" width="18.28515625" style="87" customWidth="1"/>
    <col min="8194" max="8194" width="72.42578125" style="87" customWidth="1"/>
    <col min="8195" max="8448" width="9.140625" style="87"/>
    <col min="8449" max="8449" width="18.28515625" style="87" customWidth="1"/>
    <col min="8450" max="8450" width="72.42578125" style="87" customWidth="1"/>
    <col min="8451" max="8704" width="9.140625" style="87"/>
    <col min="8705" max="8705" width="18.28515625" style="87" customWidth="1"/>
    <col min="8706" max="8706" width="72.42578125" style="87" customWidth="1"/>
    <col min="8707" max="8960" width="9.140625" style="87"/>
    <col min="8961" max="8961" width="18.28515625" style="87" customWidth="1"/>
    <col min="8962" max="8962" width="72.42578125" style="87" customWidth="1"/>
    <col min="8963" max="9216" width="9.140625" style="87"/>
    <col min="9217" max="9217" width="18.28515625" style="87" customWidth="1"/>
    <col min="9218" max="9218" width="72.42578125" style="87" customWidth="1"/>
    <col min="9219" max="9472" width="9.140625" style="87"/>
    <col min="9473" max="9473" width="18.28515625" style="87" customWidth="1"/>
    <col min="9474" max="9474" width="72.42578125" style="87" customWidth="1"/>
    <col min="9475" max="9728" width="9.140625" style="87"/>
    <col min="9729" max="9729" width="18.28515625" style="87" customWidth="1"/>
    <col min="9730" max="9730" width="72.42578125" style="87" customWidth="1"/>
    <col min="9731" max="9984" width="9.140625" style="87"/>
    <col min="9985" max="9985" width="18.28515625" style="87" customWidth="1"/>
    <col min="9986" max="9986" width="72.42578125" style="87" customWidth="1"/>
    <col min="9987" max="10240" width="9.140625" style="87"/>
    <col min="10241" max="10241" width="18.28515625" style="87" customWidth="1"/>
    <col min="10242" max="10242" width="72.42578125" style="87" customWidth="1"/>
    <col min="10243" max="10496" width="9.140625" style="87"/>
    <col min="10497" max="10497" width="18.28515625" style="87" customWidth="1"/>
    <col min="10498" max="10498" width="72.42578125" style="87" customWidth="1"/>
    <col min="10499" max="10752" width="9.140625" style="87"/>
    <col min="10753" max="10753" width="18.28515625" style="87" customWidth="1"/>
    <col min="10754" max="10754" width="72.42578125" style="87" customWidth="1"/>
    <col min="10755" max="11008" width="9.140625" style="87"/>
    <col min="11009" max="11009" width="18.28515625" style="87" customWidth="1"/>
    <col min="11010" max="11010" width="72.42578125" style="87" customWidth="1"/>
    <col min="11011" max="11264" width="9.140625" style="87"/>
    <col min="11265" max="11265" width="18.28515625" style="87" customWidth="1"/>
    <col min="11266" max="11266" width="72.42578125" style="87" customWidth="1"/>
    <col min="11267" max="11520" width="9.140625" style="87"/>
    <col min="11521" max="11521" width="18.28515625" style="87" customWidth="1"/>
    <col min="11522" max="11522" width="72.42578125" style="87" customWidth="1"/>
    <col min="11523" max="11776" width="9.140625" style="87"/>
    <col min="11777" max="11777" width="18.28515625" style="87" customWidth="1"/>
    <col min="11778" max="11778" width="72.42578125" style="87" customWidth="1"/>
    <col min="11779" max="12032" width="9.140625" style="87"/>
    <col min="12033" max="12033" width="18.28515625" style="87" customWidth="1"/>
    <col min="12034" max="12034" width="72.42578125" style="87" customWidth="1"/>
    <col min="12035" max="12288" width="9.140625" style="87"/>
    <col min="12289" max="12289" width="18.28515625" style="87" customWidth="1"/>
    <col min="12290" max="12290" width="72.42578125" style="87" customWidth="1"/>
    <col min="12291" max="12544" width="9.140625" style="87"/>
    <col min="12545" max="12545" width="18.28515625" style="87" customWidth="1"/>
    <col min="12546" max="12546" width="72.42578125" style="87" customWidth="1"/>
    <col min="12547" max="12800" width="9.140625" style="87"/>
    <col min="12801" max="12801" width="18.28515625" style="87" customWidth="1"/>
    <col min="12802" max="12802" width="72.42578125" style="87" customWidth="1"/>
    <col min="12803" max="13056" width="9.140625" style="87"/>
    <col min="13057" max="13057" width="18.28515625" style="87" customWidth="1"/>
    <col min="13058" max="13058" width="72.42578125" style="87" customWidth="1"/>
    <col min="13059" max="13312" width="9.140625" style="87"/>
    <col min="13313" max="13313" width="18.28515625" style="87" customWidth="1"/>
    <col min="13314" max="13314" width="72.42578125" style="87" customWidth="1"/>
    <col min="13315" max="13568" width="9.140625" style="87"/>
    <col min="13569" max="13569" width="18.28515625" style="87" customWidth="1"/>
    <col min="13570" max="13570" width="72.42578125" style="87" customWidth="1"/>
    <col min="13571" max="13824" width="9.140625" style="87"/>
    <col min="13825" max="13825" width="18.28515625" style="87" customWidth="1"/>
    <col min="13826" max="13826" width="72.42578125" style="87" customWidth="1"/>
    <col min="13827" max="14080" width="9.140625" style="87"/>
    <col min="14081" max="14081" width="18.28515625" style="87" customWidth="1"/>
    <col min="14082" max="14082" width="72.42578125" style="87" customWidth="1"/>
    <col min="14083" max="14336" width="9.140625" style="87"/>
    <col min="14337" max="14337" width="18.28515625" style="87" customWidth="1"/>
    <col min="14338" max="14338" width="72.42578125" style="87" customWidth="1"/>
    <col min="14339" max="14592" width="9.140625" style="87"/>
    <col min="14593" max="14593" width="18.28515625" style="87" customWidth="1"/>
    <col min="14594" max="14594" width="72.42578125" style="87" customWidth="1"/>
    <col min="14595" max="14848" width="9.140625" style="87"/>
    <col min="14849" max="14849" width="18.28515625" style="87" customWidth="1"/>
    <col min="14850" max="14850" width="72.42578125" style="87" customWidth="1"/>
    <col min="14851" max="15104" width="9.140625" style="87"/>
    <col min="15105" max="15105" width="18.28515625" style="87" customWidth="1"/>
    <col min="15106" max="15106" width="72.42578125" style="87" customWidth="1"/>
    <col min="15107" max="15360" width="9.140625" style="87"/>
    <col min="15361" max="15361" width="18.28515625" style="87" customWidth="1"/>
    <col min="15362" max="15362" width="72.42578125" style="87" customWidth="1"/>
    <col min="15363" max="15616" width="9.140625" style="87"/>
    <col min="15617" max="15617" width="18.28515625" style="87" customWidth="1"/>
    <col min="15618" max="15618" width="72.42578125" style="87" customWidth="1"/>
    <col min="15619" max="15872" width="9.140625" style="87"/>
    <col min="15873" max="15873" width="18.28515625" style="87" customWidth="1"/>
    <col min="15874" max="15874" width="72.42578125" style="87" customWidth="1"/>
    <col min="15875" max="16128" width="9.140625" style="87"/>
    <col min="16129" max="16129" width="18.28515625" style="87" customWidth="1"/>
    <col min="16130" max="16130" width="72.42578125" style="87" customWidth="1"/>
    <col min="16131" max="16384" width="9.140625" style="87"/>
  </cols>
  <sheetData>
    <row r="4" spans="1:2" ht="24.75">
      <c r="B4" s="122"/>
    </row>
    <row r="5" spans="1:2" ht="24.75">
      <c r="B5" s="122"/>
    </row>
    <row r="8" spans="1:2">
      <c r="B8" s="86"/>
    </row>
    <row r="9" spans="1:2">
      <c r="A9" s="86"/>
      <c r="B9" s="86"/>
    </row>
    <row r="10" spans="1:2" ht="8.25" customHeight="1">
      <c r="A10" s="88"/>
      <c r="B10" s="89"/>
    </row>
    <row r="11" spans="1:2" ht="17.25" customHeight="1">
      <c r="B11" s="91"/>
    </row>
    <row r="12" spans="1:2" ht="17.25" customHeight="1">
      <c r="B12" s="86"/>
    </row>
    <row r="13" spans="1:2" s="94" customFormat="1" ht="15.75" customHeight="1">
      <c r="A13" s="92"/>
      <c r="B13" s="93"/>
    </row>
    <row r="14" spans="1:2" s="94" customFormat="1" ht="15.75" customHeight="1">
      <c r="A14" s="92"/>
      <c r="B14" s="95"/>
    </row>
    <row r="15" spans="1:2" s="94" customFormat="1" ht="15.75" customHeight="1">
      <c r="A15" s="92"/>
      <c r="B15" s="93"/>
    </row>
    <row r="16" spans="1:2" ht="30" customHeight="1">
      <c r="A16" s="90"/>
      <c r="B16" s="93"/>
    </row>
    <row r="17" spans="1:3" ht="28.5" customHeight="1">
      <c r="A17" s="90"/>
      <c r="B17" s="95"/>
    </row>
    <row r="18" spans="1:3" ht="28.5" customHeight="1">
      <c r="A18" s="90"/>
      <c r="B18" s="95"/>
    </row>
    <row r="19" spans="1:3" ht="17.25" customHeight="1">
      <c r="A19" s="90"/>
      <c r="B19" s="91"/>
    </row>
    <row r="20" spans="1:3" ht="29.25" customHeight="1">
      <c r="A20" s="90"/>
      <c r="B20" s="95"/>
    </row>
    <row r="21" spans="1:3" ht="19.5" customHeight="1">
      <c r="A21" s="90"/>
      <c r="B21" s="96"/>
    </row>
    <row r="22" spans="1:3" ht="30" customHeight="1">
      <c r="A22" s="97"/>
      <c r="B22" s="93"/>
    </row>
    <row r="23" spans="1:3" ht="27" customHeight="1">
      <c r="A23" s="97"/>
      <c r="B23" s="93"/>
    </row>
    <row r="24" spans="1:3" ht="39" customHeight="1">
      <c r="A24" s="97"/>
      <c r="B24" s="93"/>
    </row>
    <row r="25" spans="1:3" ht="41.25" customHeight="1">
      <c r="A25" s="97"/>
      <c r="B25" s="93"/>
    </row>
    <row r="26" spans="1:3" ht="16.5" customHeight="1">
      <c r="A26" s="97"/>
      <c r="B26" s="98"/>
    </row>
    <row r="27" spans="1:3" ht="12.75" customHeight="1">
      <c r="A27" s="97"/>
      <c r="B27" s="98"/>
      <c r="C27" s="95"/>
    </row>
    <row r="28" spans="1:3" ht="12.75" customHeight="1">
      <c r="A28" s="97"/>
      <c r="B28" s="99"/>
    </row>
    <row r="29" spans="1:3" ht="12.75" customHeight="1">
      <c r="A29" s="97"/>
      <c r="B29" s="99"/>
    </row>
    <row r="30" spans="1:3" ht="12.75" customHeight="1">
      <c r="A30" s="97"/>
      <c r="B30" s="99"/>
    </row>
    <row r="31" spans="1:3" ht="12.75" customHeight="1">
      <c r="A31" s="97"/>
      <c r="B31" s="98"/>
    </row>
    <row r="32" spans="1:3" ht="12.75" customHeight="1">
      <c r="A32" s="97"/>
      <c r="B32" s="99"/>
    </row>
    <row r="33" spans="1:2" ht="12.75" customHeight="1">
      <c r="A33" s="97"/>
      <c r="B33" s="99"/>
    </row>
    <row r="34" spans="1:2" ht="12.75" customHeight="1">
      <c r="A34" s="86"/>
      <c r="B34" s="99"/>
    </row>
    <row r="35" spans="1:2" ht="12.75" customHeight="1">
      <c r="A35" s="86"/>
      <c r="B35" s="99"/>
    </row>
    <row r="36" spans="1:2" ht="14.25" customHeight="1">
      <c r="A36" s="86"/>
      <c r="B36" s="99"/>
    </row>
    <row r="37" spans="1:2" ht="16.5" customHeight="1">
      <c r="A37" s="86"/>
      <c r="B37" s="99"/>
    </row>
    <row r="38" spans="1:2" ht="12.75" customHeight="1">
      <c r="A38" s="86"/>
      <c r="B38" s="99"/>
    </row>
    <row r="39" spans="1:2" ht="14.25" customHeight="1">
      <c r="A39" s="86"/>
      <c r="B39" s="98"/>
    </row>
    <row r="40" spans="1:2" ht="14.25" customHeight="1">
      <c r="A40" s="86"/>
      <c r="B40" s="99"/>
    </row>
    <row r="41" spans="1:2" ht="27" customHeight="1">
      <c r="A41" s="86"/>
      <c r="B41" s="99"/>
    </row>
    <row r="42" spans="1:2" ht="27" customHeight="1">
      <c r="A42" s="86"/>
      <c r="B42" s="99"/>
    </row>
    <row r="43" spans="1:2" ht="27" customHeight="1">
      <c r="A43" s="86"/>
      <c r="B43" s="99"/>
    </row>
    <row r="44" spans="1:2" ht="6" customHeight="1">
      <c r="A44" s="86"/>
      <c r="B44" s="86"/>
    </row>
    <row r="45" spans="1:2">
      <c r="A45" s="86"/>
      <c r="B45" s="100"/>
    </row>
    <row r="46" spans="1:2">
      <c r="B46" s="100"/>
    </row>
  </sheetData>
  <pageMargins left="0.75" right="0.75" top="1" bottom="1" header="0.5" footer="0.5"/>
  <pageSetup paperSize="9" scale="9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E46"/>
  <sheetViews>
    <sheetView showGridLines="0" showRowColHeaders="0" zoomScaleNormal="100" workbookViewId="0"/>
  </sheetViews>
  <sheetFormatPr defaultRowHeight="15"/>
  <cols>
    <col min="1" max="1" width="17.85546875" style="6" customWidth="1"/>
    <col min="2" max="2" width="74.140625" style="6" customWidth="1"/>
    <col min="3" max="16384" width="9.140625" style="6"/>
  </cols>
  <sheetData>
    <row r="1" spans="1:5">
      <c r="A1" s="5"/>
      <c r="B1" s="5"/>
    </row>
    <row r="2" spans="1:5">
      <c r="A2" s="5"/>
      <c r="B2" s="5"/>
    </row>
    <row r="3" spans="1:5">
      <c r="A3" s="5"/>
      <c r="B3" s="5"/>
    </row>
    <row r="4" spans="1:5">
      <c r="A4" s="5"/>
      <c r="B4" s="5"/>
    </row>
    <row r="5" spans="1:5">
      <c r="A5" s="5"/>
      <c r="B5" s="5"/>
    </row>
    <row r="6" spans="1:5">
      <c r="A6" s="5"/>
      <c r="B6" s="5"/>
      <c r="E6" s="14"/>
    </row>
    <row r="7" spans="1:5">
      <c r="A7" s="5"/>
      <c r="B7" s="5"/>
      <c r="E7" s="14"/>
    </row>
    <row r="8" spans="1:5">
      <c r="A8" s="5"/>
      <c r="B8" s="5"/>
      <c r="E8" s="14"/>
    </row>
    <row r="9" spans="1:5">
      <c r="A9" s="5"/>
      <c r="B9" s="5"/>
      <c r="E9" s="14"/>
    </row>
    <row r="10" spans="1:5">
      <c r="A10" s="5"/>
      <c r="B10" s="5"/>
      <c r="E10" s="14"/>
    </row>
    <row r="11" spans="1:5" ht="13.5" customHeight="1">
      <c r="A11" s="7"/>
      <c r="B11" s="8"/>
    </row>
    <row r="12" spans="1:5" ht="3" customHeight="1">
      <c r="A12" s="11"/>
      <c r="B12" s="12"/>
    </row>
    <row r="13" spans="1:5" ht="15" customHeight="1">
      <c r="A13" s="125" t="s">
        <v>1222</v>
      </c>
      <c r="B13" s="114" t="s">
        <v>102</v>
      </c>
    </row>
    <row r="14" spans="1:5" ht="14.25" customHeight="1">
      <c r="A14" s="125" t="s">
        <v>1223</v>
      </c>
      <c r="B14" s="115" t="s">
        <v>1227</v>
      </c>
    </row>
    <row r="15" spans="1:5" ht="14.25" customHeight="1">
      <c r="A15" s="125" t="s">
        <v>1224</v>
      </c>
      <c r="B15" s="115" t="s">
        <v>103</v>
      </c>
    </row>
    <row r="16" spans="1:5" ht="14.25" customHeight="1">
      <c r="A16" s="125" t="s">
        <v>122</v>
      </c>
      <c r="B16" s="114" t="s">
        <v>46</v>
      </c>
      <c r="E16" s="60"/>
    </row>
    <row r="17" spans="1:5" ht="15" customHeight="1">
      <c r="A17" s="125" t="s">
        <v>1225</v>
      </c>
      <c r="B17" s="114" t="s">
        <v>1233</v>
      </c>
      <c r="E17" s="60" t="s">
        <v>114</v>
      </c>
    </row>
    <row r="18" spans="1:5" ht="21" customHeight="1">
      <c r="A18" s="126" t="s">
        <v>1226</v>
      </c>
      <c r="B18" s="116" t="s">
        <v>119</v>
      </c>
    </row>
    <row r="19" spans="1:5" ht="27" customHeight="1">
      <c r="A19" s="127" t="s">
        <v>35</v>
      </c>
      <c r="B19" s="123" t="s">
        <v>1234</v>
      </c>
    </row>
    <row r="20" spans="1:5" ht="22.5" customHeight="1">
      <c r="A20" s="127"/>
      <c r="B20" s="124" t="s">
        <v>1235</v>
      </c>
    </row>
    <row r="21" spans="1:5" ht="14.25" customHeight="1">
      <c r="A21" s="127"/>
      <c r="B21" s="120" t="s">
        <v>37</v>
      </c>
    </row>
    <row r="22" spans="1:5" ht="15" customHeight="1">
      <c r="A22" s="127"/>
      <c r="B22" s="121" t="s">
        <v>104</v>
      </c>
    </row>
    <row r="23" spans="1:5" ht="15" customHeight="1">
      <c r="A23" s="127"/>
      <c r="B23" s="121" t="s">
        <v>105</v>
      </c>
    </row>
    <row r="24" spans="1:5" ht="15" customHeight="1">
      <c r="A24" s="127"/>
      <c r="B24" s="121" t="s">
        <v>106</v>
      </c>
    </row>
    <row r="25" spans="1:5" ht="26.25" customHeight="1">
      <c r="A25" s="128"/>
      <c r="B25" s="117" t="s">
        <v>47</v>
      </c>
    </row>
    <row r="26" spans="1:5" ht="27.75" customHeight="1">
      <c r="A26" s="127"/>
      <c r="B26" s="117" t="s">
        <v>48</v>
      </c>
    </row>
    <row r="27" spans="1:5" ht="39.75" customHeight="1">
      <c r="A27" s="127"/>
      <c r="B27" s="117" t="s">
        <v>49</v>
      </c>
    </row>
    <row r="28" spans="1:5" ht="27.75" customHeight="1">
      <c r="A28" s="127"/>
      <c r="B28" s="117" t="s">
        <v>50</v>
      </c>
    </row>
    <row r="29" spans="1:5" ht="26.25" customHeight="1">
      <c r="A29" s="127"/>
      <c r="B29" s="118" t="s">
        <v>1228</v>
      </c>
    </row>
    <row r="30" spans="1:5" ht="26.25" customHeight="1">
      <c r="A30" s="127"/>
      <c r="B30" s="117" t="s">
        <v>1229</v>
      </c>
    </row>
    <row r="31" spans="1:5" ht="27" customHeight="1">
      <c r="A31" s="127"/>
      <c r="B31" s="117" t="s">
        <v>1230</v>
      </c>
    </row>
    <row r="32" spans="1:5" ht="24" customHeight="1">
      <c r="A32" s="129" t="s">
        <v>1231</v>
      </c>
      <c r="B32" s="119" t="s">
        <v>1232</v>
      </c>
    </row>
    <row r="33" spans="1:2" ht="1.5" customHeight="1">
      <c r="A33" s="9"/>
      <c r="B33" s="9"/>
    </row>
    <row r="34" spans="1:2">
      <c r="A34" s="5"/>
      <c r="B34" s="5"/>
    </row>
    <row r="39" spans="1:2">
      <c r="B39" s="15"/>
    </row>
    <row r="40" spans="1:2">
      <c r="B40" s="16"/>
    </row>
    <row r="41" spans="1:2">
      <c r="B41" s="16"/>
    </row>
    <row r="42" spans="1:2">
      <c r="B42" s="15"/>
    </row>
    <row r="43" spans="1:2">
      <c r="B43" s="15"/>
    </row>
    <row r="44" spans="1:2">
      <c r="B44" s="15"/>
    </row>
    <row r="45" spans="1:2">
      <c r="B45" s="16"/>
    </row>
    <row r="46" spans="1:2">
      <c r="B46" s="17"/>
    </row>
  </sheetData>
  <hyperlinks>
    <hyperlink ref="B32" r:id="rId1"/>
    <hyperlink ref="B20" r:id="rId2" display="http://www.wales.nhs.uk/sitesplus/922/page/75228"/>
  </hyperlinks>
  <pageMargins left="0.70866141732283472" right="0.70866141732283472" top="0.74803149606299213" bottom="0.74803149606299213" header="0.31496062992125984" footer="0.31496062992125984"/>
  <pageSetup paperSize="9" scale="82"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M44"/>
  <sheetViews>
    <sheetView showGridLines="0" showRowColHeaders="0" zoomScaleNormal="100" workbookViewId="0"/>
  </sheetViews>
  <sheetFormatPr defaultRowHeight="12.75"/>
  <cols>
    <col min="1" max="16384" width="9.140625" style="111"/>
  </cols>
  <sheetData>
    <row r="10" spans="1:13">
      <c r="M10" s="110" t="s">
        <v>24</v>
      </c>
    </row>
    <row r="12" spans="1:13" s="110" customFormat="1">
      <c r="A12" s="110" t="s">
        <v>25</v>
      </c>
    </row>
    <row r="13" spans="1:13" s="110" customFormat="1" ht="3" customHeight="1"/>
    <row r="14" spans="1:13" s="110" customFormat="1">
      <c r="A14" s="110" t="s">
        <v>26</v>
      </c>
    </row>
    <row r="15" spans="1:13">
      <c r="A15" s="111" t="s">
        <v>27</v>
      </c>
    </row>
    <row r="16" spans="1:13">
      <c r="A16" s="111" t="s">
        <v>28</v>
      </c>
    </row>
    <row r="17" spans="1:2">
      <c r="A17" s="111" t="s">
        <v>29</v>
      </c>
    </row>
    <row r="18" spans="1:2">
      <c r="A18" s="111" t="s">
        <v>1214</v>
      </c>
    </row>
    <row r="19" spans="1:2" ht="3.75" customHeight="1"/>
    <row r="20" spans="1:2" s="110" customFormat="1">
      <c r="A20" s="110" t="s">
        <v>30</v>
      </c>
    </row>
    <row r="21" spans="1:2">
      <c r="A21" s="112">
        <v>1</v>
      </c>
      <c r="B21" s="111" t="s">
        <v>1215</v>
      </c>
    </row>
    <row r="22" spans="1:2">
      <c r="A22" s="113"/>
      <c r="B22" s="111" t="s">
        <v>1216</v>
      </c>
    </row>
    <row r="23" spans="1:2">
      <c r="A23" s="112">
        <v>2</v>
      </c>
      <c r="B23" s="111" t="s">
        <v>31</v>
      </c>
    </row>
    <row r="24" spans="1:2">
      <c r="A24" s="112">
        <v>3</v>
      </c>
      <c r="B24" s="111" t="s">
        <v>1217</v>
      </c>
    </row>
    <row r="25" spans="1:2">
      <c r="A25" s="112">
        <v>4</v>
      </c>
      <c r="B25" s="111" t="s">
        <v>1218</v>
      </c>
    </row>
    <row r="26" spans="1:2">
      <c r="A26" s="112">
        <v>5</v>
      </c>
      <c r="B26" s="111" t="s">
        <v>32</v>
      </c>
    </row>
    <row r="27" spans="1:2">
      <c r="A27" s="112"/>
      <c r="B27" s="111" t="s">
        <v>33</v>
      </c>
    </row>
    <row r="28" spans="1:2">
      <c r="A28" s="112">
        <v>6</v>
      </c>
      <c r="B28" s="111" t="s">
        <v>1219</v>
      </c>
    </row>
    <row r="29" spans="1:2">
      <c r="B29" s="111" t="s">
        <v>1220</v>
      </c>
    </row>
    <row r="32" spans="1:2" ht="12.75" customHeight="1"/>
    <row r="33" spans="1:10">
      <c r="A33" s="110" t="s">
        <v>34</v>
      </c>
      <c r="J33" s="110" t="s">
        <v>1221</v>
      </c>
    </row>
    <row r="34" spans="1:10" s="110" customFormat="1"/>
    <row r="35" spans="1:10">
      <c r="A35" s="112"/>
    </row>
    <row r="36" spans="1:10">
      <c r="A36" s="113"/>
    </row>
    <row r="37" spans="1:10">
      <c r="A37" s="112"/>
    </row>
    <row r="38" spans="1:10">
      <c r="A38" s="112"/>
    </row>
    <row r="39" spans="1:10">
      <c r="A39" s="112"/>
    </row>
    <row r="40" spans="1:10">
      <c r="A40" s="112"/>
    </row>
    <row r="41" spans="1:10">
      <c r="A41" s="112"/>
    </row>
    <row r="42" spans="1:10">
      <c r="A42" s="112"/>
    </row>
    <row r="43" spans="1:10">
      <c r="A43" s="112"/>
    </row>
    <row r="44" spans="1:10">
      <c r="A44" s="112"/>
    </row>
  </sheetData>
  <pageMargins left="0.70866141732283472" right="0.70866141732283472" top="0.74803149606299213" bottom="0.74803149606299213" header="0.31496062992125984" footer="0.31496062992125984"/>
  <pageSetup paperSize="9" scale="6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G44"/>
  <sheetViews>
    <sheetView showGridLines="0" showRowColHeaders="0" zoomScaleNormal="100" workbookViewId="0"/>
  </sheetViews>
  <sheetFormatPr defaultRowHeight="15"/>
  <cols>
    <col min="1" max="1" width="9.140625" style="32"/>
    <col min="2" max="2" width="11.85546875" style="10" customWidth="1"/>
    <col min="3" max="3" width="7.28515625" style="10" customWidth="1"/>
    <col min="4" max="15" width="7.28515625" style="32" customWidth="1"/>
    <col min="16" max="16" width="4.5703125" style="10" customWidth="1"/>
    <col min="17" max="17" width="3" style="32" customWidth="1"/>
    <col min="18" max="18" width="11" style="10" customWidth="1"/>
    <col min="19" max="20" width="17.5703125" style="10" customWidth="1"/>
    <col min="21" max="21" width="4.85546875" style="10" customWidth="1"/>
    <col min="22" max="22" width="9.140625" customWidth="1"/>
  </cols>
  <sheetData>
    <row r="1" spans="1:22" ht="15" customHeight="1">
      <c r="S1" s="1"/>
    </row>
    <row r="2" spans="1:22" ht="15" customHeight="1"/>
    <row r="3" spans="1:22" ht="58.5" customHeight="1"/>
    <row r="4" spans="1:22" ht="14.25" customHeight="1"/>
    <row r="5" spans="1:22" s="20" customFormat="1" ht="54.75" customHeight="1">
      <c r="A5" s="101"/>
      <c r="B5" s="101"/>
      <c r="C5" s="101"/>
      <c r="D5" s="101"/>
      <c r="E5" s="101"/>
      <c r="F5" s="101"/>
      <c r="G5" s="101"/>
      <c r="H5" s="101"/>
      <c r="I5" s="101"/>
      <c r="J5" s="101"/>
      <c r="K5" s="101"/>
      <c r="L5" s="101"/>
      <c r="M5" s="101"/>
      <c r="N5" s="101"/>
      <c r="O5" s="101"/>
      <c r="P5" s="31"/>
      <c r="Q5" s="133" t="str">
        <f>'Interactive controls'!G30</f>
        <v>Percentage of adults reporting very heavy drinking (males over 12 units, females over 9 units) on the heaviest drinking day in the past week, Wales, 2008-2012</v>
      </c>
      <c r="R5" s="133"/>
      <c r="S5" s="133"/>
      <c r="T5" s="133"/>
      <c r="U5" s="31"/>
      <c r="V5" s="31"/>
    </row>
    <row r="6" spans="1:22" s="32" customFormat="1" ht="1.5" customHeight="1">
      <c r="A6" s="101"/>
      <c r="B6" s="101"/>
      <c r="C6" s="101"/>
      <c r="D6" s="101"/>
      <c r="E6" s="101"/>
      <c r="F6" s="101"/>
      <c r="G6" s="101"/>
      <c r="H6" s="101"/>
      <c r="I6" s="101"/>
      <c r="J6" s="101"/>
      <c r="K6" s="101"/>
      <c r="L6" s="101"/>
      <c r="M6" s="101"/>
      <c r="N6" s="101"/>
      <c r="O6" s="101"/>
      <c r="P6" s="31"/>
      <c r="Q6" s="59"/>
      <c r="R6" s="59"/>
      <c r="S6" s="59"/>
      <c r="T6" s="59"/>
      <c r="U6" s="31"/>
      <c r="V6" s="31"/>
    </row>
    <row r="7" spans="1:22" ht="20.25" customHeight="1">
      <c r="A7" s="101"/>
      <c r="B7" s="101"/>
      <c r="C7" s="101"/>
      <c r="D7" s="101"/>
      <c r="E7" s="101"/>
      <c r="F7" s="101"/>
      <c r="G7" s="101"/>
      <c r="H7" s="101"/>
      <c r="I7" s="101"/>
      <c r="J7" s="101"/>
      <c r="K7" s="101"/>
      <c r="L7" s="101"/>
      <c r="M7" s="109"/>
      <c r="N7" s="101"/>
      <c r="O7" s="101"/>
      <c r="Q7" s="34"/>
      <c r="R7" s="33"/>
      <c r="S7" s="134" t="s">
        <v>120</v>
      </c>
      <c r="T7" s="134"/>
    </row>
    <row r="8" spans="1:22" ht="15" customHeight="1">
      <c r="A8" s="101"/>
      <c r="B8" s="101"/>
      <c r="C8" s="101"/>
      <c r="D8" s="101"/>
      <c r="E8" s="101"/>
      <c r="F8" s="101"/>
      <c r="G8" s="101"/>
      <c r="H8" s="101"/>
      <c r="I8" s="101"/>
      <c r="J8" s="101"/>
      <c r="K8" s="101"/>
      <c r="L8" s="101"/>
      <c r="M8" s="109" t="s">
        <v>118</v>
      </c>
      <c r="N8" s="101"/>
      <c r="O8" s="101"/>
      <c r="Q8" s="34" t="str">
        <f>'Interactive controls'!F4</f>
        <v>Males</v>
      </c>
      <c r="S8" s="135"/>
      <c r="T8" s="135"/>
    </row>
    <row r="9" spans="1:22" ht="15" customHeight="1">
      <c r="A9" s="101"/>
      <c r="B9" s="101"/>
      <c r="C9" s="101"/>
      <c r="D9" s="101"/>
      <c r="E9" s="101"/>
      <c r="F9" s="101"/>
      <c r="G9" s="101"/>
      <c r="H9" s="101"/>
      <c r="I9" s="101"/>
      <c r="J9" s="101"/>
      <c r="K9" s="101"/>
      <c r="L9" s="101"/>
      <c r="M9" s="109">
        <f>'Interactive controls'!$O$18</f>
        <v>26</v>
      </c>
      <c r="N9" s="101"/>
      <c r="O9" s="101"/>
      <c r="Q9" s="131" t="s">
        <v>54</v>
      </c>
      <c r="R9" s="4" t="str">
        <f>'Interactive controls'!G4</f>
        <v>16-24</v>
      </c>
      <c r="S9" s="108">
        <f>'Interactive controls'!I18</f>
        <v>26.2438</v>
      </c>
      <c r="T9" s="56" t="str">
        <f>"(" &amp; FIXED('Interactive controls'!J18,0) &amp; "-" &amp; FIXED('Interactive controls'!K18,0) &amp; ")"</f>
        <v>(25-28)</v>
      </c>
    </row>
    <row r="10" spans="1:22" ht="15" customHeight="1">
      <c r="A10" s="101"/>
      <c r="B10" s="101"/>
      <c r="C10" s="101"/>
      <c r="D10" s="101"/>
      <c r="E10" s="101"/>
      <c r="F10" s="101"/>
      <c r="G10" s="101"/>
      <c r="H10" s="101"/>
      <c r="I10" s="101"/>
      <c r="J10" s="101"/>
      <c r="K10" s="101"/>
      <c r="L10" s="101"/>
      <c r="M10" s="109">
        <f>'Interactive controls'!$O$19</f>
        <v>27</v>
      </c>
      <c r="N10" s="101"/>
      <c r="O10" s="101"/>
      <c r="Q10" s="131"/>
      <c r="R10" s="4" t="str">
        <f>'Interactive controls'!G5</f>
        <v>25-44</v>
      </c>
      <c r="S10" s="108">
        <f>'Interactive controls'!I19</f>
        <v>26.76041</v>
      </c>
      <c r="T10" s="56" t="str">
        <f>"(" &amp; FIXED('Interactive controls'!J19,0) &amp; "-" &amp; FIXED('Interactive controls'!K19,0) &amp; ")"</f>
        <v>(26-28)</v>
      </c>
    </row>
    <row r="11" spans="1:22" ht="15" customHeight="1">
      <c r="A11" s="101"/>
      <c r="B11" s="101"/>
      <c r="C11" s="101"/>
      <c r="D11" s="101"/>
      <c r="E11" s="101"/>
      <c r="F11" s="101"/>
      <c r="G11" s="101"/>
      <c r="H11" s="101"/>
      <c r="I11" s="101"/>
      <c r="J11" s="101"/>
      <c r="K11" s="101"/>
      <c r="L11" s="101"/>
      <c r="M11" s="109">
        <f>'Interactive controls'!$O$20</f>
        <v>18</v>
      </c>
      <c r="N11" s="101"/>
      <c r="O11" s="101"/>
      <c r="Q11" s="131"/>
      <c r="R11" s="4" t="str">
        <f>'Interactive controls'!G6</f>
        <v>45-64</v>
      </c>
      <c r="S11" s="108">
        <f>'Interactive controls'!I20</f>
        <v>17.813010000000002</v>
      </c>
      <c r="T11" s="56" t="str">
        <f>"(" &amp; FIXED('Interactive controls'!J20,0) &amp; "-" &amp; FIXED('Interactive controls'!K20,0) &amp; ")"</f>
        <v>(17-19)</v>
      </c>
    </row>
    <row r="12" spans="1:22" ht="15" customHeight="1">
      <c r="A12" s="101"/>
      <c r="B12" s="101"/>
      <c r="C12" s="101"/>
      <c r="D12" s="101"/>
      <c r="E12" s="101"/>
      <c r="F12" s="101"/>
      <c r="G12" s="101"/>
      <c r="H12" s="101"/>
      <c r="I12" s="101"/>
      <c r="J12" s="101"/>
      <c r="K12" s="101"/>
      <c r="L12" s="101"/>
      <c r="M12" s="109">
        <f>'Interactive controls'!$O$21</f>
        <v>5</v>
      </c>
      <c r="N12" s="101"/>
      <c r="O12" s="101"/>
      <c r="Q12" s="131"/>
      <c r="R12" s="4" t="str">
        <f>'Interactive controls'!G7</f>
        <v>65+</v>
      </c>
      <c r="S12" s="108">
        <f>'Interactive controls'!I21</f>
        <v>5.4176299999999999</v>
      </c>
      <c r="T12" s="56" t="str">
        <f>"(" &amp; FIXED('Interactive controls'!J21,0) &amp; "-" &amp; FIXED('Interactive controls'!K21,0) &amp; ")"</f>
        <v>(5-6)</v>
      </c>
    </row>
    <row r="13" spans="1:22" ht="15" customHeight="1">
      <c r="A13" s="101"/>
      <c r="B13" s="101"/>
      <c r="C13" s="101"/>
      <c r="D13" s="101"/>
      <c r="E13" s="101"/>
      <c r="F13" s="101"/>
      <c r="G13" s="101"/>
      <c r="H13" s="101"/>
      <c r="I13" s="101"/>
      <c r="J13" s="101"/>
      <c r="K13" s="101"/>
      <c r="L13" s="101"/>
      <c r="M13" s="109"/>
      <c r="N13" s="101"/>
      <c r="O13" s="101"/>
      <c r="Q13" s="34" t="str">
        <f>'Interactive controls'!F8</f>
        <v>Females</v>
      </c>
      <c r="S13" s="33"/>
      <c r="T13" s="56"/>
    </row>
    <row r="14" spans="1:22" ht="15" customHeight="1">
      <c r="A14" s="101"/>
      <c r="B14" s="101"/>
      <c r="C14" s="101"/>
      <c r="D14" s="101"/>
      <c r="E14" s="101"/>
      <c r="F14" s="101"/>
      <c r="G14" s="101"/>
      <c r="H14" s="101"/>
      <c r="I14" s="101"/>
      <c r="J14" s="101"/>
      <c r="K14" s="101"/>
      <c r="L14" s="101"/>
      <c r="M14" s="109">
        <f>'Interactive controls'!$O$22</f>
        <v>23</v>
      </c>
      <c r="N14" s="101"/>
      <c r="O14" s="101"/>
      <c r="Q14" s="132" t="str">
        <f>Q13</f>
        <v>Females</v>
      </c>
      <c r="R14" s="4" t="str">
        <f>'Interactive controls'!G8</f>
        <v>16-24</v>
      </c>
      <c r="S14" s="108">
        <f>'Interactive controls'!I22</f>
        <v>22.89385</v>
      </c>
      <c r="T14" s="56" t="str">
        <f>"(" &amp; FIXED('Interactive controls'!J22,0) &amp; "-" &amp; FIXED('Interactive controls'!K22,0) &amp; ")"</f>
        <v>(21-24)</v>
      </c>
    </row>
    <row r="15" spans="1:22" ht="15" customHeight="1">
      <c r="A15" s="101"/>
      <c r="B15" s="101"/>
      <c r="C15" s="101"/>
      <c r="D15" s="101"/>
      <c r="E15" s="101"/>
      <c r="F15" s="101"/>
      <c r="G15" s="101"/>
      <c r="H15" s="101"/>
      <c r="I15" s="101"/>
      <c r="J15" s="101"/>
      <c r="K15" s="101"/>
      <c r="L15" s="101"/>
      <c r="M15" s="109">
        <f>'Interactive controls'!$O$23</f>
        <v>17</v>
      </c>
      <c r="N15" s="101"/>
      <c r="O15" s="101"/>
      <c r="Q15" s="132"/>
      <c r="R15" s="4" t="str">
        <f>'Interactive controls'!G9</f>
        <v>25-44</v>
      </c>
      <c r="S15" s="108">
        <f>'Interactive controls'!I23</f>
        <v>17.372630000000001</v>
      </c>
      <c r="T15" s="56" t="str">
        <f>"(" &amp; FIXED('Interactive controls'!J23,0) &amp; "-" &amp; FIXED('Interactive controls'!K23,0) &amp; ")"</f>
        <v>(17-18)</v>
      </c>
    </row>
    <row r="16" spans="1:22" ht="15" customHeight="1">
      <c r="A16" s="101"/>
      <c r="B16" s="101"/>
      <c r="C16" s="101"/>
      <c r="D16" s="101"/>
      <c r="E16" s="101"/>
      <c r="F16" s="101"/>
      <c r="G16" s="101"/>
      <c r="H16" s="101"/>
      <c r="I16" s="101"/>
      <c r="J16" s="101"/>
      <c r="K16" s="101"/>
      <c r="L16" s="101"/>
      <c r="M16" s="109">
        <f>'Interactive controls'!$O$24</f>
        <v>10</v>
      </c>
      <c r="N16" s="101"/>
      <c r="O16" s="101"/>
      <c r="Q16" s="132"/>
      <c r="R16" s="4" t="str">
        <f>'Interactive controls'!G10</f>
        <v>45-64</v>
      </c>
      <c r="S16" s="108">
        <f>'Interactive controls'!I24</f>
        <v>10.059379999999999</v>
      </c>
      <c r="T16" s="56" t="str">
        <f>"(" &amp; FIXED('Interactive controls'!J24,0) &amp; "-" &amp; FIXED('Interactive controls'!K24,0) &amp; ")"</f>
        <v>(10-11)</v>
      </c>
    </row>
    <row r="17" spans="1:33" ht="15" customHeight="1">
      <c r="A17" s="101"/>
      <c r="B17" s="101"/>
      <c r="C17" s="101"/>
      <c r="D17" s="101"/>
      <c r="E17" s="101"/>
      <c r="F17" s="101"/>
      <c r="G17" s="101"/>
      <c r="H17" s="101"/>
      <c r="I17" s="101"/>
      <c r="J17" s="101"/>
      <c r="K17" s="101"/>
      <c r="L17" s="101"/>
      <c r="M17" s="109" t="str">
        <f>IF('Interactive controls'!$P$25="omit label"," ",'Interactive controls'!$O$25)</f>
        <v xml:space="preserve"> </v>
      </c>
      <c r="N17" s="101"/>
      <c r="O17" s="101"/>
      <c r="Q17" s="132"/>
      <c r="R17" s="4" t="str">
        <f>'Interactive controls'!G11</f>
        <v>65+</v>
      </c>
      <c r="S17" s="108">
        <f>'Interactive controls'!I25</f>
        <v>1.4919099999999998</v>
      </c>
      <c r="T17" s="56" t="str">
        <f>IFERROR("(" &amp; FIXED('Interactive controls'!J25,0) &amp; "-" &amp; FIXED('Interactive controls'!K25,0) &amp; ")"," ")</f>
        <v>(1-2)</v>
      </c>
    </row>
    <row r="18" spans="1:33" ht="6" customHeight="1">
      <c r="A18" s="101"/>
      <c r="B18" s="101"/>
      <c r="C18" s="101"/>
      <c r="D18" s="101"/>
      <c r="E18" s="101"/>
      <c r="F18" s="101"/>
      <c r="G18" s="101"/>
      <c r="H18" s="101"/>
      <c r="I18" s="101"/>
      <c r="J18" s="101"/>
      <c r="K18" s="101"/>
      <c r="L18" s="101"/>
      <c r="M18"/>
      <c r="N18" s="101"/>
      <c r="O18" s="101"/>
      <c r="Q18" s="36"/>
      <c r="R18" s="43"/>
      <c r="S18" s="35"/>
      <c r="T18" s="44"/>
    </row>
    <row r="19" spans="1:33" ht="22.5" customHeight="1">
      <c r="A19" s="101"/>
      <c r="B19" s="101"/>
      <c r="C19" s="101"/>
      <c r="D19" s="101"/>
      <c r="E19" s="101"/>
      <c r="F19" s="101"/>
      <c r="G19" s="101"/>
      <c r="H19" s="101"/>
      <c r="I19" s="101"/>
      <c r="J19" s="101"/>
      <c r="K19" s="101"/>
      <c r="L19" s="101"/>
      <c r="M19" s="101"/>
      <c r="N19" s="101"/>
      <c r="O19" s="101"/>
      <c r="Q19" s="130" t="s">
        <v>92</v>
      </c>
      <c r="R19" s="130"/>
      <c r="S19" s="130"/>
      <c r="T19" s="130"/>
    </row>
    <row r="20" spans="1:33" ht="15" customHeight="1">
      <c r="A20" s="101"/>
      <c r="B20" s="101"/>
      <c r="C20" s="101"/>
      <c r="D20" s="101"/>
      <c r="E20" s="101"/>
      <c r="F20" s="101"/>
      <c r="G20" s="101"/>
      <c r="H20" s="101"/>
      <c r="I20" s="101"/>
      <c r="J20" s="101"/>
      <c r="K20" s="101"/>
      <c r="L20" s="101"/>
      <c r="M20" s="101"/>
      <c r="N20" s="101"/>
      <c r="O20" s="101"/>
      <c r="Q20" s="33"/>
      <c r="R20" s="33"/>
    </row>
    <row r="21" spans="1:33" ht="15" customHeight="1">
      <c r="A21" s="101"/>
      <c r="B21" s="101"/>
      <c r="C21" s="101"/>
      <c r="D21" s="101"/>
      <c r="E21" s="101"/>
      <c r="F21" s="101"/>
      <c r="G21" s="101"/>
      <c r="H21" s="101"/>
      <c r="I21" s="101"/>
      <c r="J21" s="101"/>
      <c r="K21" s="101"/>
      <c r="L21" s="101"/>
      <c r="M21" s="101"/>
      <c r="N21" s="101"/>
      <c r="O21" s="101"/>
      <c r="Q21" s="33"/>
      <c r="R21" s="33"/>
    </row>
    <row r="22" spans="1:33" ht="15" customHeight="1">
      <c r="A22" s="101"/>
      <c r="B22" s="101"/>
      <c r="C22" s="101"/>
      <c r="D22" s="101"/>
      <c r="E22" s="101"/>
      <c r="F22" s="101"/>
      <c r="G22" s="101"/>
      <c r="H22" s="101"/>
      <c r="I22" s="101"/>
      <c r="J22" s="101"/>
      <c r="K22" s="101"/>
      <c r="L22" s="101"/>
      <c r="M22" s="101"/>
      <c r="N22" s="101"/>
      <c r="O22" s="101"/>
    </row>
    <row r="23" spans="1:33" ht="15" customHeight="1">
      <c r="A23" s="101"/>
      <c r="B23" s="101"/>
      <c r="C23" s="101"/>
      <c r="D23" s="101"/>
      <c r="E23" s="101"/>
      <c r="F23" s="101"/>
      <c r="G23" s="101"/>
      <c r="H23" s="101"/>
      <c r="I23" s="101"/>
      <c r="J23" s="101"/>
      <c r="K23" s="101"/>
      <c r="L23" s="101"/>
      <c r="M23" s="101"/>
      <c r="N23" s="101"/>
      <c r="O23" s="101"/>
    </row>
    <row r="24" spans="1:33" ht="6" customHeight="1">
      <c r="A24" s="101"/>
      <c r="B24" s="101"/>
      <c r="C24" s="101"/>
      <c r="D24" s="101"/>
      <c r="E24" s="101"/>
      <c r="F24" s="101"/>
      <c r="G24" s="101"/>
      <c r="H24" s="101"/>
      <c r="I24" s="101"/>
      <c r="J24" s="101"/>
      <c r="K24" s="101"/>
      <c r="L24" s="101"/>
      <c r="M24" s="101"/>
      <c r="N24" s="101"/>
      <c r="O24" s="101"/>
    </row>
    <row r="25" spans="1:33" ht="15" customHeight="1">
      <c r="A25" s="101"/>
      <c r="B25" s="101"/>
      <c r="C25" s="101"/>
      <c r="D25" s="101"/>
      <c r="E25" s="101"/>
      <c r="F25" s="101"/>
      <c r="G25" s="101"/>
      <c r="H25" s="101"/>
      <c r="I25" s="101"/>
      <c r="J25" s="101"/>
      <c r="K25" s="101"/>
      <c r="L25" s="101"/>
      <c r="M25" s="101"/>
      <c r="N25" s="101"/>
      <c r="O25" s="101"/>
    </row>
    <row r="26" spans="1:33" ht="15" customHeight="1">
      <c r="A26" s="101"/>
      <c r="B26" s="101"/>
      <c r="C26" s="101"/>
      <c r="D26" s="101"/>
      <c r="E26" s="101"/>
      <c r="F26" s="101"/>
      <c r="G26" s="101"/>
      <c r="H26" s="101"/>
      <c r="I26" s="101"/>
      <c r="J26" s="101"/>
      <c r="K26" s="101"/>
      <c r="L26" s="101"/>
      <c r="M26" s="101"/>
      <c r="N26" s="101"/>
      <c r="O26" s="101"/>
    </row>
    <row r="27" spans="1:33" ht="15" customHeight="1"/>
    <row r="28" spans="1:33" ht="15" customHeight="1"/>
    <row r="29" spans="1:33" ht="15" customHeight="1"/>
    <row r="30" spans="1:33" ht="5.25" customHeight="1">
      <c r="B30" s="103"/>
    </row>
    <row r="31" spans="1:33" ht="4.5" customHeight="1"/>
    <row r="32" spans="1:33" ht="15" customHeight="1">
      <c r="AG32" s="2"/>
    </row>
    <row r="33" spans="22:23" ht="15" customHeight="1"/>
    <row r="34" spans="22:23" ht="15" customHeight="1"/>
    <row r="35" spans="22:23" ht="15" customHeight="1"/>
    <row r="36" spans="22:23" ht="15" customHeight="1"/>
    <row r="37" spans="22:23" ht="15" customHeight="1"/>
    <row r="38" spans="22:23" ht="15" customHeight="1"/>
    <row r="39" spans="22:23" ht="21.75" customHeight="1"/>
    <row r="40" spans="22:23" ht="4.5" customHeight="1"/>
    <row r="42" spans="22:23" ht="24.75" customHeight="1"/>
    <row r="43" spans="22:23">
      <c r="V43" s="3"/>
      <c r="W43" s="3"/>
    </row>
    <row r="44" spans="22:23">
      <c r="V44" s="3"/>
      <c r="W44" s="3"/>
    </row>
  </sheetData>
  <mergeCells count="5">
    <mergeCell ref="Q19:T19"/>
    <mergeCell ref="Q9:Q12"/>
    <mergeCell ref="Q14:Q17"/>
    <mergeCell ref="Q5:T5"/>
    <mergeCell ref="S7:T8"/>
  </mergeCells>
  <pageMargins left="0.39370078740157483" right="0.39370078740157483" top="0.39370078740157483" bottom="0.39370078740157483" header="0.19685039370078741" footer="0.19685039370078741"/>
  <pageSetup paperSize="9" scale="7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List Box 1">
              <controlPr defaultSize="0" autoLine="0" autoPict="0">
                <anchor moveWithCells="1">
                  <from>
                    <xdr:col>0</xdr:col>
                    <xdr:colOff>114300</xdr:colOff>
                    <xdr:row>4</xdr:row>
                    <xdr:rowOff>619125</xdr:rowOff>
                  </from>
                  <to>
                    <xdr:col>2</xdr:col>
                    <xdr:colOff>342900</xdr:colOff>
                    <xdr:row>7</xdr:row>
                    <xdr:rowOff>57150</xdr:rowOff>
                  </to>
                </anchor>
              </controlPr>
            </control>
          </mc:Choice>
        </mc:AlternateContent>
        <mc:AlternateContent xmlns:mc="http://schemas.openxmlformats.org/markup-compatibility/2006">
          <mc:Choice Requires="x14">
            <control shapeId="5126" r:id="rId5" name="List Box 6">
              <controlPr defaultSize="0" autoLine="0" autoPict="0">
                <anchor moveWithCells="1">
                  <from>
                    <xdr:col>0</xdr:col>
                    <xdr:colOff>104775</xdr:colOff>
                    <xdr:row>7</xdr:row>
                    <xdr:rowOff>142875</xdr:rowOff>
                  </from>
                  <to>
                    <xdr:col>2</xdr:col>
                    <xdr:colOff>333375</xdr:colOff>
                    <xdr:row>27</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Q102"/>
  <sheetViews>
    <sheetView topLeftCell="H1" zoomScaleNormal="100" workbookViewId="0">
      <selection activeCell="P21" sqref="P21"/>
    </sheetView>
  </sheetViews>
  <sheetFormatPr defaultRowHeight="12.75"/>
  <cols>
    <col min="1" max="1" width="3.42578125" style="19" customWidth="1"/>
    <col min="2" max="2" width="26.5703125" style="19" customWidth="1"/>
    <col min="3" max="3" width="23.5703125" style="19" customWidth="1"/>
    <col min="4" max="4" width="31.140625" style="19" customWidth="1"/>
    <col min="5" max="5" width="3.7109375" style="46" customWidth="1"/>
    <col min="6" max="6" width="20.5703125" style="19" customWidth="1"/>
    <col min="7" max="7" width="20" style="19" customWidth="1"/>
    <col min="8" max="8" width="12" style="19" customWidth="1"/>
    <col min="9" max="9" width="24.85546875" style="19" customWidth="1"/>
    <col min="10" max="10" width="25.140625" style="19" customWidth="1"/>
    <col min="11" max="11" width="17.42578125" style="19" customWidth="1"/>
    <col min="12" max="12" width="24" style="19" customWidth="1"/>
    <col min="13" max="13" width="19.85546875" style="19" customWidth="1"/>
    <col min="14" max="16384" width="9.140625" style="19"/>
  </cols>
  <sheetData>
    <row r="1" spans="2:15" ht="13.5" thickBot="1">
      <c r="E1" s="45"/>
    </row>
    <row r="2" spans="2:15" ht="13.5" thickBot="1">
      <c r="B2" s="65" t="s">
        <v>97</v>
      </c>
      <c r="C2" s="66" t="s">
        <v>77</v>
      </c>
      <c r="D2" s="67" t="s">
        <v>78</v>
      </c>
      <c r="E2" s="45"/>
      <c r="F2" s="61" t="s">
        <v>99</v>
      </c>
      <c r="G2" s="62"/>
      <c r="H2" s="63"/>
      <c r="I2" s="63"/>
      <c r="J2" s="64"/>
    </row>
    <row r="3" spans="2:15" ht="38.25">
      <c r="B3" s="48" t="s">
        <v>116</v>
      </c>
      <c r="C3" s="23" t="s">
        <v>81</v>
      </c>
      <c r="D3" s="57" t="s">
        <v>115</v>
      </c>
      <c r="E3" s="45"/>
      <c r="F3" s="19" t="s">
        <v>36</v>
      </c>
      <c r="I3" s="23" t="s">
        <v>84</v>
      </c>
      <c r="J3" s="23"/>
      <c r="K3" s="23"/>
      <c r="L3" s="23"/>
      <c r="M3" s="23"/>
    </row>
    <row r="4" spans="2:15" ht="38.25">
      <c r="B4" s="47" t="s">
        <v>111</v>
      </c>
      <c r="C4" s="19" t="s">
        <v>80</v>
      </c>
      <c r="D4" s="57" t="s">
        <v>112</v>
      </c>
      <c r="E4" s="45"/>
      <c r="F4" s="24" t="s">
        <v>21</v>
      </c>
      <c r="G4" s="24" t="s">
        <v>51</v>
      </c>
      <c r="H4" s="19" t="s">
        <v>42</v>
      </c>
      <c r="I4" s="19" t="str">
        <f t="shared" ref="I4:I11" si="0">$C$8&amp;"_"&amp;H4&amp;"_"&amp;G4&amp;"_"&amp;F4&amp;"_"&amp;$C$49</f>
        <v>HeavyD_2008_12_16-24_Males_Wales</v>
      </c>
    </row>
    <row r="5" spans="2:15" ht="39">
      <c r="B5" s="48" t="s">
        <v>55</v>
      </c>
      <c r="C5" s="21" t="s">
        <v>41</v>
      </c>
      <c r="D5" s="85" t="s">
        <v>113</v>
      </c>
      <c r="E5" s="45"/>
      <c r="F5" s="18" t="s">
        <v>21</v>
      </c>
      <c r="G5" s="18" t="s">
        <v>52</v>
      </c>
      <c r="H5" s="18" t="s">
        <v>42</v>
      </c>
      <c r="I5" s="18" t="str">
        <f t="shared" si="0"/>
        <v>HeavyD_2008_12_25-44_Males_Wales</v>
      </c>
      <c r="J5" s="22"/>
      <c r="K5" s="22"/>
      <c r="L5" s="22"/>
      <c r="M5" s="22"/>
    </row>
    <row r="6" spans="2:15" ht="16.5" customHeight="1">
      <c r="B6" s="48"/>
      <c r="C6" s="23"/>
      <c r="D6" s="39"/>
      <c r="E6" s="45"/>
      <c r="F6" s="18" t="s">
        <v>21</v>
      </c>
      <c r="G6" s="18" t="s">
        <v>53</v>
      </c>
      <c r="H6" s="19" t="s">
        <v>42</v>
      </c>
      <c r="I6" s="19" t="str">
        <f t="shared" si="0"/>
        <v>HeavyD_2008_12_45-64_Males_Wales</v>
      </c>
    </row>
    <row r="7" spans="2:15" ht="12" customHeight="1">
      <c r="B7" s="69" t="s">
        <v>79</v>
      </c>
      <c r="C7" s="70" t="s">
        <v>82</v>
      </c>
      <c r="D7" s="68" t="s">
        <v>83</v>
      </c>
      <c r="E7" s="45"/>
      <c r="F7" s="18" t="s">
        <v>21</v>
      </c>
      <c r="G7" s="19" t="s">
        <v>45</v>
      </c>
      <c r="H7" s="19" t="s">
        <v>42</v>
      </c>
      <c r="I7" s="19" t="str">
        <f t="shared" si="0"/>
        <v>HeavyD_2008_12_65+_Males_Wales</v>
      </c>
    </row>
    <row r="8" spans="2:15" ht="39" thickBot="1">
      <c r="B8" s="49">
        <v>3</v>
      </c>
      <c r="C8" s="41" t="str">
        <f>INDEX(C3:C5,B8)</f>
        <v>HeavyD</v>
      </c>
      <c r="D8" s="58" t="str">
        <f>INDEX(D3:D5,B8)</f>
        <v>very heavy drinking (males over 12 units, females over 9 units)</v>
      </c>
      <c r="E8" s="45"/>
      <c r="F8" s="19" t="str">
        <f>'All data'!E63</f>
        <v>Females</v>
      </c>
      <c r="G8" s="24" t="s">
        <v>51</v>
      </c>
      <c r="H8" s="19" t="s">
        <v>42</v>
      </c>
      <c r="I8" s="19" t="str">
        <f t="shared" si="0"/>
        <v>HeavyD_2008_12_16-24_Females_Wales</v>
      </c>
    </row>
    <row r="9" spans="2:15">
      <c r="F9" s="19" t="str">
        <f>'All data'!E64</f>
        <v>Females</v>
      </c>
      <c r="G9" s="18" t="s">
        <v>52</v>
      </c>
      <c r="H9" s="19" t="s">
        <v>42</v>
      </c>
      <c r="I9" s="19" t="str">
        <f t="shared" si="0"/>
        <v>HeavyD_2008_12_25-44_Females_Wales</v>
      </c>
    </row>
    <row r="10" spans="2:15">
      <c r="F10" s="19" t="str">
        <f>'All data'!E65</f>
        <v>Females</v>
      </c>
      <c r="G10" s="18" t="s">
        <v>53</v>
      </c>
      <c r="H10" s="19" t="s">
        <v>42</v>
      </c>
      <c r="I10" s="19" t="str">
        <f t="shared" si="0"/>
        <v>HeavyD_2008_12_45-64_Females_Wales</v>
      </c>
    </row>
    <row r="11" spans="2:15" ht="12" customHeight="1">
      <c r="D11" s="23"/>
      <c r="F11" s="19" t="str">
        <f>'All data'!E66</f>
        <v>Females</v>
      </c>
      <c r="G11" s="19" t="s">
        <v>45</v>
      </c>
      <c r="H11" s="19" t="s">
        <v>42</v>
      </c>
      <c r="I11" s="19" t="str">
        <f t="shared" si="0"/>
        <v>HeavyD_2008_12_65+_Females_Wales</v>
      </c>
    </row>
    <row r="12" spans="2:15">
      <c r="D12" s="23"/>
    </row>
    <row r="13" spans="2:15" ht="13.5" thickBot="1"/>
    <row r="14" spans="2:15" ht="13.5" thickBot="1">
      <c r="F14" s="71" t="s">
        <v>100</v>
      </c>
      <c r="G14" s="63"/>
      <c r="H14" s="63"/>
      <c r="I14" s="62"/>
      <c r="J14" s="63"/>
      <c r="K14" s="63"/>
      <c r="L14" s="63"/>
      <c r="M14" s="64"/>
    </row>
    <row r="16" spans="2:15" ht="13.5" thickBot="1">
      <c r="F16" s="25"/>
      <c r="I16" s="19">
        <f>'All data'!G1</f>
        <v>7</v>
      </c>
      <c r="J16" s="19">
        <f>'All data'!H1</f>
        <v>8</v>
      </c>
      <c r="K16" s="19">
        <f>'All data'!I1</f>
        <v>9</v>
      </c>
      <c r="L16" s="19">
        <f>'All data'!J1</f>
        <v>10</v>
      </c>
      <c r="M16" s="19">
        <f>'All data'!K1</f>
        <v>11</v>
      </c>
      <c r="O16" s="19" t="s">
        <v>117</v>
      </c>
    </row>
    <row r="17" spans="1:17" ht="13.5" thickBot="1">
      <c r="F17" s="51" t="str">
        <f>F3</f>
        <v>Area</v>
      </c>
      <c r="G17" s="53"/>
      <c r="H17" s="53"/>
      <c r="I17" s="53" t="str">
        <f t="shared" ref="I17" si="1">I3</f>
        <v>Observed %</v>
      </c>
      <c r="J17" s="53" t="s">
        <v>85</v>
      </c>
      <c r="K17" s="53" t="s">
        <v>86</v>
      </c>
      <c r="L17" s="53" t="s">
        <v>87</v>
      </c>
      <c r="M17" s="52" t="s">
        <v>88</v>
      </c>
    </row>
    <row r="18" spans="1:17" ht="13.5" thickBot="1">
      <c r="B18" s="65" t="s">
        <v>98</v>
      </c>
      <c r="C18" s="67" t="s">
        <v>38</v>
      </c>
      <c r="F18" s="38" t="str">
        <f t="shared" ref="F18:H25" si="2">F4</f>
        <v>Males</v>
      </c>
      <c r="G18" s="23" t="str">
        <f>G4</f>
        <v>16-24</v>
      </c>
      <c r="H18" s="23" t="str">
        <f>H4</f>
        <v>2008_12</v>
      </c>
      <c r="I18" s="23">
        <f>VLOOKUP(I4,'All data'!$A$3:$K$1082,7,0)</f>
        <v>26.2438</v>
      </c>
      <c r="J18" s="23">
        <f>VLOOKUP(I4,'All data'!$A$3:$K$1082,8,0)</f>
        <v>24.655719999999999</v>
      </c>
      <c r="K18" s="23">
        <f>VLOOKUP(I4,'All data'!$A$3:$K$1082,9,0)</f>
        <v>27.831889999999998</v>
      </c>
      <c r="L18" s="23">
        <f>VLOOKUP(I4,'All data'!$A$3:$K$1082,10,0)</f>
        <v>1.5880899999999976</v>
      </c>
      <c r="M18" s="39">
        <f>VLOOKUP(I4,'All data'!$A$3:$K$1082,11,0)</f>
        <v>1.5880800000000015</v>
      </c>
      <c r="O18" s="23">
        <f>ROUND(VLOOKUP(I4,'All data'!$A$3:$K$1082,7,0),0)</f>
        <v>26</v>
      </c>
    </row>
    <row r="19" spans="1:17" ht="21.75" customHeight="1">
      <c r="A19" s="73"/>
      <c r="B19" s="107" t="s">
        <v>160</v>
      </c>
      <c r="C19" s="104" t="s">
        <v>160</v>
      </c>
      <c r="F19" s="38" t="str">
        <f t="shared" si="2"/>
        <v>Males</v>
      </c>
      <c r="G19" s="23" t="str">
        <f t="shared" si="2"/>
        <v>25-44</v>
      </c>
      <c r="H19" s="23" t="str">
        <f t="shared" si="2"/>
        <v>2008_12</v>
      </c>
      <c r="I19" s="23">
        <f>VLOOKUP(I5,'All data'!$A$3:$K$1082,7,0)</f>
        <v>26.76041</v>
      </c>
      <c r="J19" s="23">
        <f>VLOOKUP(I5,'All data'!$A$3:$K$1082,8,0)</f>
        <v>25.795000000000002</v>
      </c>
      <c r="K19" s="23">
        <f>VLOOKUP(I5,'All data'!$A$3:$K$1082,9,0)</f>
        <v>27.725830000000002</v>
      </c>
      <c r="L19" s="23">
        <f>VLOOKUP(I5,'All data'!$A$3:$K$1082,10,0)</f>
        <v>0.96542000000000172</v>
      </c>
      <c r="M19" s="39">
        <f>VLOOKUP(I5,'All data'!$A$3:$K$1082,11,0)</f>
        <v>0.96540999999999855</v>
      </c>
      <c r="O19" s="23">
        <f>ROUND(VLOOKUP(I5,'All data'!$A$3:$K$1082,7,0),0)</f>
        <v>27</v>
      </c>
    </row>
    <row r="20" spans="1:17">
      <c r="B20" s="105" t="s">
        <v>22</v>
      </c>
      <c r="C20" s="106" t="s">
        <v>22</v>
      </c>
      <c r="F20" s="38" t="str">
        <f t="shared" si="2"/>
        <v>Males</v>
      </c>
      <c r="G20" s="23" t="str">
        <f t="shared" si="2"/>
        <v>45-64</v>
      </c>
      <c r="H20" s="23" t="str">
        <f t="shared" si="2"/>
        <v>2008_12</v>
      </c>
      <c r="I20" s="23">
        <f>VLOOKUP(I6,'All data'!$A$3:$K$1082,7,0)</f>
        <v>17.813010000000002</v>
      </c>
      <c r="J20" s="23">
        <f>VLOOKUP(I6,'All data'!$A$3:$K$1082,8,0)</f>
        <v>17.096140000000002</v>
      </c>
      <c r="K20" s="23">
        <f>VLOOKUP(I6,'All data'!$A$3:$K$1082,9,0)</f>
        <v>18.529889999999998</v>
      </c>
      <c r="L20" s="23">
        <f>VLOOKUP(I6,'All data'!$A$3:$K$1082,10,0)</f>
        <v>0.71687999999999619</v>
      </c>
      <c r="M20" s="39">
        <f>VLOOKUP(I6,'All data'!$A$3:$K$1082,11,0)</f>
        <v>0.71687000000000012</v>
      </c>
      <c r="O20" s="23">
        <f>ROUND(VLOOKUP(I6,'All data'!$A$3:$K$1082,7,0),0)</f>
        <v>18</v>
      </c>
    </row>
    <row r="21" spans="1:17" ht="15" customHeight="1">
      <c r="B21" s="105" t="s">
        <v>56</v>
      </c>
      <c r="C21" s="102" t="s">
        <v>0</v>
      </c>
      <c r="F21" s="38" t="str">
        <f t="shared" si="2"/>
        <v>Males</v>
      </c>
      <c r="G21" s="23" t="str">
        <f t="shared" si="2"/>
        <v>65+</v>
      </c>
      <c r="H21" s="23" t="str">
        <f t="shared" si="2"/>
        <v>2008_12</v>
      </c>
      <c r="I21" s="23">
        <f>VLOOKUP(I7,'All data'!$A$3:$K$1082,7,0)</f>
        <v>5.4176299999999999</v>
      </c>
      <c r="J21" s="23">
        <f>VLOOKUP(I7,'All data'!$A$3:$K$1082,8,0)</f>
        <v>4.9121800000000002</v>
      </c>
      <c r="K21" s="23">
        <f>VLOOKUP(I7,'All data'!$A$3:$K$1082,9,0)</f>
        <v>5.9230700000000001</v>
      </c>
      <c r="L21" s="23">
        <f>VLOOKUP(I7,'All data'!$A$3:$K$1082,10,0)</f>
        <v>0.50544000000000011</v>
      </c>
      <c r="M21" s="39">
        <f>VLOOKUP(I7,'All data'!$A$3:$K$1082,11,0)</f>
        <v>0.50544999999999973</v>
      </c>
      <c r="O21" s="23">
        <f>ROUND(VLOOKUP(I7,'All data'!$A$3:$K$1082,7,0),0)</f>
        <v>5</v>
      </c>
      <c r="P21" s="19">
        <f>IF(O21&lt;5,"omit label",O21)</f>
        <v>5</v>
      </c>
    </row>
    <row r="22" spans="1:17">
      <c r="B22" s="105" t="s">
        <v>57</v>
      </c>
      <c r="C22" s="102" t="s">
        <v>1</v>
      </c>
      <c r="F22" s="38" t="str">
        <f t="shared" si="2"/>
        <v>Females</v>
      </c>
      <c r="G22" s="23" t="str">
        <f t="shared" si="2"/>
        <v>16-24</v>
      </c>
      <c r="H22" s="23" t="str">
        <f t="shared" si="2"/>
        <v>2008_12</v>
      </c>
      <c r="I22" s="23">
        <f>VLOOKUP(I8,'All data'!$A$3:$K$1082,7,0)</f>
        <v>22.89385</v>
      </c>
      <c r="J22" s="23">
        <f>VLOOKUP(I8,'All data'!$A$3:$K$1082,8,0)</f>
        <v>21.431539999999998</v>
      </c>
      <c r="K22" s="23">
        <f>VLOOKUP(I8,'All data'!$A$3:$K$1082,9,0)</f>
        <v>24.356159999999999</v>
      </c>
      <c r="L22" s="23">
        <f>VLOOKUP(I8,'All data'!$A$3:$K$1082,10,0)</f>
        <v>1.4623099999999987</v>
      </c>
      <c r="M22" s="39">
        <f>VLOOKUP(I8,'All data'!$A$3:$K$1082,11,0)</f>
        <v>1.4623100000000022</v>
      </c>
      <c r="O22" s="23">
        <f>ROUND(VLOOKUP(I8,'All data'!$A$3:$K$1082,7,0),0)</f>
        <v>23</v>
      </c>
    </row>
    <row r="23" spans="1:17">
      <c r="B23" s="105" t="s">
        <v>58</v>
      </c>
      <c r="C23" s="102" t="s">
        <v>2</v>
      </c>
      <c r="F23" s="38" t="str">
        <f t="shared" si="2"/>
        <v>Females</v>
      </c>
      <c r="G23" s="23" t="str">
        <f t="shared" si="2"/>
        <v>25-44</v>
      </c>
      <c r="H23" s="23" t="str">
        <f t="shared" si="2"/>
        <v>2008_12</v>
      </c>
      <c r="I23" s="23">
        <f>VLOOKUP(I9,'All data'!$A$3:$K$1082,7,0)</f>
        <v>17.372630000000001</v>
      </c>
      <c r="J23" s="23">
        <f>VLOOKUP(I9,'All data'!$A$3:$K$1082,8,0)</f>
        <v>16.63334</v>
      </c>
      <c r="K23" s="23">
        <f>VLOOKUP(I9,'All data'!$A$3:$K$1082,9,0)</f>
        <v>18.111930000000001</v>
      </c>
      <c r="L23" s="23">
        <f>VLOOKUP(I9,'All data'!$A$3:$K$1082,10,0)</f>
        <v>0.73930000000000007</v>
      </c>
      <c r="M23" s="39">
        <f>VLOOKUP(I9,'All data'!$A$3:$K$1082,11,0)</f>
        <v>0.73929000000000045</v>
      </c>
      <c r="O23" s="23">
        <f>ROUND(VLOOKUP(I9,'All data'!$A$3:$K$1082,7,0),0)</f>
        <v>17</v>
      </c>
    </row>
    <row r="24" spans="1:17">
      <c r="B24" s="105" t="s">
        <v>59</v>
      </c>
      <c r="C24" s="102" t="s">
        <v>3</v>
      </c>
      <c r="F24" s="38" t="str">
        <f t="shared" si="2"/>
        <v>Females</v>
      </c>
      <c r="G24" s="23" t="str">
        <f t="shared" si="2"/>
        <v>45-64</v>
      </c>
      <c r="H24" s="23" t="str">
        <f t="shared" si="2"/>
        <v>2008_12</v>
      </c>
      <c r="I24" s="23">
        <f>VLOOKUP(I10,'All data'!$A$3:$K$1082,7,0)</f>
        <v>10.059379999999999</v>
      </c>
      <c r="J24" s="23">
        <f>VLOOKUP(I10,'All data'!$A$3:$K$1082,8,0)</f>
        <v>9.5217999999999989</v>
      </c>
      <c r="K24" s="23">
        <f>VLOOKUP(I10,'All data'!$A$3:$K$1082,9,0)</f>
        <v>10.596959999999999</v>
      </c>
      <c r="L24" s="23">
        <f>VLOOKUP(I10,'All data'!$A$3:$K$1082,10,0)</f>
        <v>0.53758000000000017</v>
      </c>
      <c r="M24" s="39">
        <f>VLOOKUP(I10,'All data'!$A$3:$K$1082,11,0)</f>
        <v>0.53758000000000017</v>
      </c>
      <c r="O24" s="23">
        <f>ROUND(VLOOKUP(I10,'All data'!$A$3:$K$1082,7,0),0)</f>
        <v>10</v>
      </c>
    </row>
    <row r="25" spans="1:17" ht="13.5" thickBot="1">
      <c r="B25" s="105" t="s">
        <v>60</v>
      </c>
      <c r="C25" s="102" t="s">
        <v>4</v>
      </c>
      <c r="F25" s="40" t="str">
        <f t="shared" si="2"/>
        <v>Females</v>
      </c>
      <c r="G25" s="41" t="str">
        <f t="shared" si="2"/>
        <v>65+</v>
      </c>
      <c r="H25" s="41" t="str">
        <f t="shared" si="2"/>
        <v>2008_12</v>
      </c>
      <c r="I25" s="41">
        <f>VLOOKUP(I11,'All data'!$A$3:$K$1082,7,0)</f>
        <v>1.4919099999999998</v>
      </c>
      <c r="J25" s="41">
        <f>VLOOKUP(I11,'All data'!$A$3:$K$1082,8,0)</f>
        <v>1.24929</v>
      </c>
      <c r="K25" s="41">
        <f>VLOOKUP(I11,'All data'!$A$3:$K$1082,9,0)</f>
        <v>1.7345300000000001</v>
      </c>
      <c r="L25" s="41">
        <f>VLOOKUP(I11,'All data'!$A$3:$K$1082,10,0)</f>
        <v>0.24262000000000028</v>
      </c>
      <c r="M25" s="42">
        <f>VLOOKUP(I11,'All data'!$A$3:$K$1082,11,0)</f>
        <v>0.24261999999999984</v>
      </c>
      <c r="O25" s="23">
        <f>ROUND(VLOOKUP(I11,'All data'!$A$3:$K$1082,7,0),0)</f>
        <v>1</v>
      </c>
      <c r="P25" s="19" t="str">
        <f>IF(O25&lt;3,"omit label",O25)</f>
        <v>omit label</v>
      </c>
    </row>
    <row r="26" spans="1:17" ht="13.5" thickBot="1">
      <c r="B26" s="105" t="s">
        <v>61</v>
      </c>
      <c r="C26" s="102" t="s">
        <v>5</v>
      </c>
      <c r="F26" s="22"/>
      <c r="G26" s="18"/>
    </row>
    <row r="27" spans="1:17">
      <c r="B27" s="105" t="s">
        <v>44</v>
      </c>
      <c r="C27" s="102" t="s">
        <v>44</v>
      </c>
      <c r="F27" s="79" t="s">
        <v>101</v>
      </c>
      <c r="G27" s="80"/>
      <c r="H27" s="81"/>
      <c r="I27" s="81"/>
      <c r="J27" s="81"/>
      <c r="K27" s="81"/>
      <c r="L27" s="82"/>
      <c r="M27" s="82"/>
      <c r="N27" s="82"/>
      <c r="O27" s="82"/>
      <c r="P27" s="82"/>
      <c r="Q27" s="83"/>
    </row>
    <row r="28" spans="1:17">
      <c r="B28" s="105" t="s">
        <v>43</v>
      </c>
      <c r="C28" s="102" t="s">
        <v>43</v>
      </c>
      <c r="F28" s="72"/>
      <c r="G28" s="23"/>
      <c r="H28" s="23"/>
      <c r="I28" s="23"/>
      <c r="J28" s="23"/>
      <c r="K28" s="23"/>
      <c r="L28" s="23"/>
      <c r="M28" s="23"/>
      <c r="N28" s="23"/>
      <c r="O28" s="23"/>
      <c r="P28" s="23"/>
      <c r="Q28" s="73"/>
    </row>
    <row r="29" spans="1:17">
      <c r="B29" s="105" t="s">
        <v>62</v>
      </c>
      <c r="C29" s="102" t="s">
        <v>6</v>
      </c>
      <c r="F29" s="74" t="s">
        <v>89</v>
      </c>
      <c r="G29" s="23" t="str">
        <f>TRIM(INDEX(B19:B47,B49))</f>
        <v>Wales</v>
      </c>
      <c r="H29" s="23"/>
      <c r="I29" s="23"/>
      <c r="J29" s="23"/>
      <c r="K29" s="23"/>
      <c r="L29" s="23"/>
      <c r="M29" s="23"/>
      <c r="N29" s="23"/>
      <c r="O29" s="23"/>
      <c r="P29" s="23"/>
      <c r="Q29" s="73"/>
    </row>
    <row r="30" spans="1:17" ht="21.75" customHeight="1">
      <c r="B30" s="105" t="s">
        <v>63</v>
      </c>
      <c r="C30" s="102" t="s">
        <v>7</v>
      </c>
      <c r="F30" s="75" t="s">
        <v>90</v>
      </c>
      <c r="G30" s="23" t="str">
        <f>"Percentage of adults reporting "&amp;D8&amp;" on the heaviest drinking day in the past week, "&amp;G29&amp;"," &amp;" 2008-2012"</f>
        <v>Percentage of adults reporting very heavy drinking (males over 12 units, females over 9 units) on the heaviest drinking day in the past week, Wales, 2008-2012</v>
      </c>
      <c r="H30" s="23"/>
      <c r="I30" s="23"/>
      <c r="J30" s="23"/>
      <c r="K30" s="23"/>
      <c r="L30" s="23"/>
      <c r="M30" s="23"/>
      <c r="N30" s="23"/>
      <c r="O30" s="23"/>
      <c r="P30" s="23"/>
      <c r="Q30" s="73"/>
    </row>
    <row r="31" spans="1:17">
      <c r="B31" s="106" t="s">
        <v>64</v>
      </c>
      <c r="C31" s="102" t="s">
        <v>8</v>
      </c>
      <c r="F31" s="74" t="s">
        <v>91</v>
      </c>
      <c r="G31" s="50" t="s">
        <v>92</v>
      </c>
      <c r="H31" s="23"/>
      <c r="I31" s="23"/>
      <c r="J31" s="23"/>
      <c r="K31" s="23"/>
      <c r="L31" s="23"/>
      <c r="M31" s="23"/>
      <c r="N31" s="23"/>
      <c r="O31" s="23"/>
      <c r="P31" s="23"/>
      <c r="Q31" s="73"/>
    </row>
    <row r="32" spans="1:17">
      <c r="B32" s="105" t="s">
        <v>23</v>
      </c>
      <c r="C32" s="102" t="s">
        <v>23</v>
      </c>
      <c r="F32" s="74" t="s">
        <v>108</v>
      </c>
      <c r="G32" s="23"/>
      <c r="H32" s="23"/>
      <c r="I32" s="23"/>
      <c r="J32" s="23"/>
      <c r="K32" s="23"/>
      <c r="L32" s="23"/>
      <c r="M32" s="23"/>
      <c r="N32" s="23"/>
      <c r="O32" s="23"/>
      <c r="P32" s="23"/>
      <c r="Q32" s="73"/>
    </row>
    <row r="33" spans="2:17" ht="13.5" thickBot="1">
      <c r="B33" s="105" t="s">
        <v>65</v>
      </c>
      <c r="C33" s="102" t="s">
        <v>9</v>
      </c>
      <c r="F33" s="76"/>
      <c r="G33" s="77"/>
      <c r="H33" s="78"/>
      <c r="I33" s="78"/>
      <c r="J33" s="78"/>
      <c r="K33" s="78"/>
      <c r="L33" s="78"/>
      <c r="M33" s="78"/>
      <c r="N33" s="78"/>
      <c r="O33" s="78"/>
      <c r="P33" s="78"/>
      <c r="Q33" s="26"/>
    </row>
    <row r="34" spans="2:17">
      <c r="B34" s="105" t="s">
        <v>66</v>
      </c>
      <c r="C34" s="102" t="s">
        <v>10</v>
      </c>
    </row>
    <row r="35" spans="2:17" ht="17.25" customHeight="1">
      <c r="B35" s="105" t="s">
        <v>67</v>
      </c>
      <c r="C35" s="102" t="s">
        <v>11</v>
      </c>
    </row>
    <row r="36" spans="2:17" ht="13.5" customHeight="1">
      <c r="B36" s="105" t="s">
        <v>1178</v>
      </c>
      <c r="C36" s="102" t="s">
        <v>1178</v>
      </c>
      <c r="F36" s="54" t="s">
        <v>110</v>
      </c>
    </row>
    <row r="37" spans="2:17" ht="12.75" customHeight="1">
      <c r="B37" s="105" t="s">
        <v>68</v>
      </c>
      <c r="C37" s="102" t="s">
        <v>12</v>
      </c>
      <c r="F37" s="55" t="s">
        <v>109</v>
      </c>
      <c r="G37" s="24"/>
    </row>
    <row r="38" spans="2:17" ht="30" customHeight="1">
      <c r="B38" s="105" t="s">
        <v>69</v>
      </c>
      <c r="C38" s="102" t="s">
        <v>13</v>
      </c>
      <c r="F38" s="55" t="s">
        <v>107</v>
      </c>
    </row>
    <row r="39" spans="2:17">
      <c r="B39" s="105" t="s">
        <v>39</v>
      </c>
      <c r="C39" s="102" t="s">
        <v>39</v>
      </c>
    </row>
    <row r="40" spans="2:17" ht="13.5" customHeight="1">
      <c r="B40" s="105" t="s">
        <v>70</v>
      </c>
      <c r="C40" s="102" t="s">
        <v>20</v>
      </c>
    </row>
    <row r="41" spans="2:17">
      <c r="B41" s="105" t="s">
        <v>71</v>
      </c>
      <c r="C41" s="106" t="s">
        <v>14</v>
      </c>
      <c r="D41" s="23"/>
    </row>
    <row r="42" spans="2:17">
      <c r="B42" s="105" t="s">
        <v>40</v>
      </c>
      <c r="C42" s="106" t="s">
        <v>40</v>
      </c>
      <c r="D42" s="23"/>
    </row>
    <row r="43" spans="2:17">
      <c r="B43" s="105" t="s">
        <v>72</v>
      </c>
      <c r="C43" s="106" t="s">
        <v>15</v>
      </c>
    </row>
    <row r="44" spans="2:17">
      <c r="B44" s="105" t="s">
        <v>73</v>
      </c>
      <c r="C44" s="102" t="s">
        <v>16</v>
      </c>
    </row>
    <row r="45" spans="2:17">
      <c r="B45" s="105" t="s">
        <v>74</v>
      </c>
      <c r="C45" s="102" t="s">
        <v>17</v>
      </c>
    </row>
    <row r="46" spans="2:17">
      <c r="B46" s="105" t="s">
        <v>75</v>
      </c>
      <c r="C46" s="102" t="s">
        <v>18</v>
      </c>
    </row>
    <row r="47" spans="2:17" ht="13.5" thickBot="1">
      <c r="B47" s="105" t="s">
        <v>76</v>
      </c>
      <c r="C47" s="106" t="s">
        <v>19</v>
      </c>
      <c r="D47" s="23"/>
      <c r="F47" s="13"/>
      <c r="G47" s="13"/>
    </row>
    <row r="48" spans="2:17">
      <c r="B48" s="29" t="s">
        <v>79</v>
      </c>
      <c r="C48" s="28" t="s">
        <v>93</v>
      </c>
    </row>
    <row r="49" spans="2:7" ht="13.5" thickBot="1">
      <c r="B49" s="30">
        <v>1</v>
      </c>
      <c r="C49" s="26" t="str">
        <f>INDEX(C19:C47,B49)</f>
        <v>Wales</v>
      </c>
    </row>
    <row r="51" spans="2:7">
      <c r="G51" s="13"/>
    </row>
    <row r="63" spans="2:7">
      <c r="F63" s="27"/>
    </row>
    <row r="64" spans="2:7" ht="93" customHeight="1">
      <c r="F64" s="13"/>
    </row>
    <row r="65" spans="6:13" ht="15" customHeight="1">
      <c r="F65" s="13"/>
    </row>
    <row r="66" spans="6:13" ht="15" customHeight="1">
      <c r="F66" s="13"/>
    </row>
    <row r="72" spans="6:13" ht="15" customHeight="1"/>
    <row r="73" spans="6:13">
      <c r="I73" s="23"/>
      <c r="J73" s="23"/>
      <c r="K73" s="23"/>
      <c r="L73" s="23"/>
      <c r="M73" s="23"/>
    </row>
    <row r="89" spans="6:7">
      <c r="F89" s="13"/>
      <c r="G89" s="18"/>
    </row>
    <row r="90" spans="6:7">
      <c r="F90" s="13"/>
      <c r="G90" s="18"/>
    </row>
    <row r="100" spans="8:8">
      <c r="H100" s="13"/>
    </row>
    <row r="102" spans="8:8">
      <c r="H102" s="13"/>
    </row>
  </sheetData>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83"/>
  <sheetViews>
    <sheetView workbookViewId="0">
      <pane ySplit="2" topLeftCell="A1025" activePane="bottomLeft" state="frozen"/>
      <selection pane="bottomLeft"/>
    </sheetView>
  </sheetViews>
  <sheetFormatPr defaultRowHeight="15"/>
  <cols>
    <col min="1" max="1" width="48" customWidth="1"/>
    <col min="6" max="6" width="26.42578125" customWidth="1"/>
    <col min="8" max="8" width="11.7109375" customWidth="1"/>
    <col min="9" max="9" width="12.140625" customWidth="1"/>
    <col min="10" max="10" width="9.140625" customWidth="1"/>
    <col min="11" max="11" width="12.5703125" customWidth="1"/>
  </cols>
  <sheetData>
    <row r="1" spans="1:12" s="32" customFormat="1" ht="65.25" customHeight="1">
      <c r="A1" s="32">
        <v>1</v>
      </c>
      <c r="B1" s="32">
        <v>2</v>
      </c>
      <c r="C1" s="32">
        <v>3</v>
      </c>
      <c r="D1" s="32">
        <v>4</v>
      </c>
      <c r="E1" s="32">
        <v>5</v>
      </c>
      <c r="F1" s="32">
        <v>6</v>
      </c>
      <c r="G1" s="32">
        <v>7</v>
      </c>
      <c r="H1" s="32">
        <v>8</v>
      </c>
      <c r="I1" s="32">
        <v>9</v>
      </c>
      <c r="J1" s="32">
        <v>10</v>
      </c>
      <c r="K1" s="32">
        <v>11</v>
      </c>
    </row>
    <row r="2" spans="1:12" ht="25.5" customHeight="1">
      <c r="A2" s="32" t="s">
        <v>96</v>
      </c>
      <c r="B2" s="32" t="s">
        <v>121</v>
      </c>
      <c r="C2" s="32" t="s">
        <v>122</v>
      </c>
      <c r="D2" s="32" t="s">
        <v>123</v>
      </c>
      <c r="E2" s="32" t="s">
        <v>124</v>
      </c>
      <c r="F2" s="32" t="s">
        <v>125</v>
      </c>
      <c r="G2" s="32" t="s">
        <v>126</v>
      </c>
      <c r="H2" s="32" t="s">
        <v>127</v>
      </c>
      <c r="I2" s="32" t="s">
        <v>128</v>
      </c>
      <c r="J2" s="32" t="s">
        <v>94</v>
      </c>
      <c r="K2" s="32" t="s">
        <v>95</v>
      </c>
      <c r="L2" s="32"/>
    </row>
    <row r="3" spans="1:12">
      <c r="A3" s="37" t="s">
        <v>129</v>
      </c>
      <c r="B3" s="37" t="s">
        <v>41</v>
      </c>
      <c r="C3" s="37" t="s">
        <v>42</v>
      </c>
      <c r="D3" s="37" t="s">
        <v>51</v>
      </c>
      <c r="E3" s="37" t="s">
        <v>130</v>
      </c>
      <c r="F3" s="37" t="s">
        <v>0</v>
      </c>
      <c r="G3" s="37">
        <v>25.389150000000001</v>
      </c>
      <c r="H3" s="37">
        <v>20.354510000000001</v>
      </c>
      <c r="I3" s="37">
        <v>30.4238</v>
      </c>
      <c r="J3" s="37">
        <v>5.0346499999999992</v>
      </c>
      <c r="K3" s="37">
        <v>5.0346399999999996</v>
      </c>
    </row>
    <row r="4" spans="1:12">
      <c r="A4" s="37" t="s">
        <v>131</v>
      </c>
      <c r="B4" s="37" t="s">
        <v>41</v>
      </c>
      <c r="C4" s="37" t="s">
        <v>42</v>
      </c>
      <c r="D4" s="37" t="s">
        <v>51</v>
      </c>
      <c r="E4" s="37" t="s">
        <v>130</v>
      </c>
      <c r="F4" s="37" t="s">
        <v>1</v>
      </c>
      <c r="G4" s="37">
        <v>30.999330000000004</v>
      </c>
      <c r="H4" s="37">
        <v>25.108740000000001</v>
      </c>
      <c r="I4" s="37">
        <v>36.88993</v>
      </c>
      <c r="J4" s="37">
        <v>5.8905999999999956</v>
      </c>
      <c r="K4" s="37">
        <v>5.8905900000000031</v>
      </c>
    </row>
    <row r="5" spans="1:12">
      <c r="A5" s="37" t="s">
        <v>132</v>
      </c>
      <c r="B5" s="37" t="s">
        <v>41</v>
      </c>
      <c r="C5" s="37" t="s">
        <v>42</v>
      </c>
      <c r="D5" s="37" t="s">
        <v>51</v>
      </c>
      <c r="E5" s="37" t="s">
        <v>130</v>
      </c>
      <c r="F5" s="37" t="s">
        <v>2</v>
      </c>
      <c r="G5" s="37">
        <v>20.02806</v>
      </c>
      <c r="H5" s="37">
        <v>15.211930000000001</v>
      </c>
      <c r="I5" s="37">
        <v>24.844179999999998</v>
      </c>
      <c r="J5" s="37">
        <v>4.816119999999998</v>
      </c>
      <c r="K5" s="37">
        <v>4.8161299999999994</v>
      </c>
    </row>
    <row r="6" spans="1:12">
      <c r="A6" s="37" t="s">
        <v>133</v>
      </c>
      <c r="B6" s="37" t="s">
        <v>41</v>
      </c>
      <c r="C6" s="37" t="s">
        <v>42</v>
      </c>
      <c r="D6" s="37" t="s">
        <v>51</v>
      </c>
      <c r="E6" s="37" t="s">
        <v>130</v>
      </c>
      <c r="F6" s="37" t="s">
        <v>3</v>
      </c>
      <c r="G6" s="37">
        <v>20.40943</v>
      </c>
      <c r="H6" s="37">
        <v>15.84573</v>
      </c>
      <c r="I6" s="37">
        <v>24.973119999999998</v>
      </c>
      <c r="J6" s="37">
        <v>4.5636899999999976</v>
      </c>
      <c r="K6" s="37">
        <v>4.5637000000000008</v>
      </c>
    </row>
    <row r="7" spans="1:12">
      <c r="A7" s="37" t="s">
        <v>134</v>
      </c>
      <c r="B7" s="37" t="s">
        <v>41</v>
      </c>
      <c r="C7" s="37" t="s">
        <v>42</v>
      </c>
      <c r="D7" s="37" t="s">
        <v>51</v>
      </c>
      <c r="E7" s="37" t="s">
        <v>130</v>
      </c>
      <c r="F7" s="37" t="s">
        <v>4</v>
      </c>
      <c r="G7" s="37">
        <v>23.0504</v>
      </c>
      <c r="H7" s="37">
        <v>18.446960000000001</v>
      </c>
      <c r="I7" s="37">
        <v>27.653840000000002</v>
      </c>
      <c r="J7" s="37">
        <v>4.6034400000000026</v>
      </c>
      <c r="K7" s="37">
        <v>4.6034399999999991</v>
      </c>
    </row>
    <row r="8" spans="1:12">
      <c r="A8" s="37" t="s">
        <v>135</v>
      </c>
      <c r="B8" s="37" t="s">
        <v>41</v>
      </c>
      <c r="C8" s="37" t="s">
        <v>42</v>
      </c>
      <c r="D8" s="37" t="s">
        <v>51</v>
      </c>
      <c r="E8" s="37" t="s">
        <v>130</v>
      </c>
      <c r="F8" s="37" t="s">
        <v>5</v>
      </c>
      <c r="G8" s="37">
        <v>21.996969999999997</v>
      </c>
      <c r="H8" s="37">
        <v>17.343399999999999</v>
      </c>
      <c r="I8" s="37">
        <v>26.65053</v>
      </c>
      <c r="J8" s="37">
        <v>4.6535600000000024</v>
      </c>
      <c r="K8" s="37">
        <v>4.6535699999999984</v>
      </c>
    </row>
    <row r="9" spans="1:12">
      <c r="A9" s="37" t="s">
        <v>136</v>
      </c>
      <c r="B9" s="37" t="s">
        <v>41</v>
      </c>
      <c r="C9" s="37" t="s">
        <v>42</v>
      </c>
      <c r="D9" s="37" t="s">
        <v>51</v>
      </c>
      <c r="E9" s="37" t="s">
        <v>130</v>
      </c>
      <c r="F9" s="37" t="s">
        <v>137</v>
      </c>
      <c r="G9" s="37">
        <v>23.935939999999999</v>
      </c>
      <c r="H9" s="37">
        <v>18.530659999999997</v>
      </c>
      <c r="I9" s="37">
        <v>29.341230000000003</v>
      </c>
      <c r="J9" s="37">
        <v>5.4052900000000044</v>
      </c>
      <c r="K9" s="37">
        <v>5.4052800000000012</v>
      </c>
    </row>
    <row r="10" spans="1:12">
      <c r="A10" s="37" t="s">
        <v>138</v>
      </c>
      <c r="B10" s="37" t="s">
        <v>41</v>
      </c>
      <c r="C10" s="37" t="s">
        <v>42</v>
      </c>
      <c r="D10" s="37" t="s">
        <v>51</v>
      </c>
      <c r="E10" s="37" t="s">
        <v>130</v>
      </c>
      <c r="F10" s="37" t="s">
        <v>6</v>
      </c>
      <c r="G10" s="37">
        <v>29.354520000000001</v>
      </c>
      <c r="H10" s="37">
        <v>24.08578</v>
      </c>
      <c r="I10" s="37">
        <v>34.623249999999999</v>
      </c>
      <c r="J10" s="37">
        <v>5.2687299999999979</v>
      </c>
      <c r="K10" s="37">
        <v>5.2687400000000011</v>
      </c>
    </row>
    <row r="11" spans="1:12">
      <c r="A11" s="37" t="s">
        <v>139</v>
      </c>
      <c r="B11" s="37" t="s">
        <v>41</v>
      </c>
      <c r="C11" s="37" t="s">
        <v>42</v>
      </c>
      <c r="D11" s="37" t="s">
        <v>51</v>
      </c>
      <c r="E11" s="37" t="s">
        <v>130</v>
      </c>
      <c r="F11" s="37" t="s">
        <v>7</v>
      </c>
      <c r="G11" s="37">
        <v>20.706189999999999</v>
      </c>
      <c r="H11" s="37">
        <v>15.766839999999998</v>
      </c>
      <c r="I11" s="37">
        <v>25.64554</v>
      </c>
      <c r="J11" s="37">
        <v>4.939350000000001</v>
      </c>
      <c r="K11" s="37">
        <v>4.939350000000001</v>
      </c>
    </row>
    <row r="12" spans="1:12">
      <c r="A12" s="37" t="s">
        <v>140</v>
      </c>
      <c r="B12" s="37" t="s">
        <v>41</v>
      </c>
      <c r="C12" s="37" t="s">
        <v>42</v>
      </c>
      <c r="D12" s="37" t="s">
        <v>51</v>
      </c>
      <c r="E12" s="37" t="s">
        <v>130</v>
      </c>
      <c r="F12" s="37" t="s">
        <v>8</v>
      </c>
      <c r="G12" s="37">
        <v>21.79937</v>
      </c>
      <c r="H12" s="37">
        <v>17.114599999999999</v>
      </c>
      <c r="I12" s="37">
        <v>26.48415</v>
      </c>
      <c r="J12" s="37">
        <v>4.6847799999999999</v>
      </c>
      <c r="K12" s="37">
        <v>4.6847700000000003</v>
      </c>
    </row>
    <row r="13" spans="1:12">
      <c r="A13" s="37" t="s">
        <v>141</v>
      </c>
      <c r="B13" s="37" t="s">
        <v>41</v>
      </c>
      <c r="C13" s="37" t="s">
        <v>42</v>
      </c>
      <c r="D13" s="37" t="s">
        <v>51</v>
      </c>
      <c r="E13" s="37" t="s">
        <v>130</v>
      </c>
      <c r="F13" s="37" t="s">
        <v>9</v>
      </c>
      <c r="G13" s="37">
        <v>23.75187</v>
      </c>
      <c r="H13" s="37">
        <v>19.892140000000001</v>
      </c>
      <c r="I13" s="37">
        <v>27.611599999999996</v>
      </c>
      <c r="J13" s="37">
        <v>3.8597299999999954</v>
      </c>
      <c r="K13" s="37">
        <v>3.859729999999999</v>
      </c>
    </row>
    <row r="14" spans="1:12">
      <c r="A14" s="37" t="s">
        <v>142</v>
      </c>
      <c r="B14" s="37" t="s">
        <v>41</v>
      </c>
      <c r="C14" s="37" t="s">
        <v>42</v>
      </c>
      <c r="D14" s="37" t="s">
        <v>51</v>
      </c>
      <c r="E14" s="37" t="s">
        <v>130</v>
      </c>
      <c r="F14" s="37" t="s">
        <v>10</v>
      </c>
      <c r="G14" s="37">
        <v>26.234809999999996</v>
      </c>
      <c r="H14" s="37">
        <v>21.282209999999999</v>
      </c>
      <c r="I14" s="37">
        <v>31.18741</v>
      </c>
      <c r="J14" s="37">
        <v>4.9526000000000039</v>
      </c>
      <c r="K14" s="37">
        <v>4.9525999999999968</v>
      </c>
    </row>
    <row r="15" spans="1:12">
      <c r="A15" s="37" t="s">
        <v>143</v>
      </c>
      <c r="B15" s="37" t="s">
        <v>41</v>
      </c>
      <c r="C15" s="37" t="s">
        <v>42</v>
      </c>
      <c r="D15" s="37" t="s">
        <v>51</v>
      </c>
      <c r="E15" s="37" t="s">
        <v>130</v>
      </c>
      <c r="F15" s="37" t="s">
        <v>11</v>
      </c>
      <c r="G15" s="37">
        <v>26.610529999999997</v>
      </c>
      <c r="H15" s="37">
        <v>21.865410000000001</v>
      </c>
      <c r="I15" s="37">
        <v>31.355650000000001</v>
      </c>
      <c r="J15" s="37">
        <v>4.7451200000000036</v>
      </c>
      <c r="K15" s="37">
        <v>4.7451199999999965</v>
      </c>
    </row>
    <row r="16" spans="1:12">
      <c r="A16" s="37" t="s">
        <v>144</v>
      </c>
      <c r="B16" s="37" t="s">
        <v>41</v>
      </c>
      <c r="C16" s="37" t="s">
        <v>42</v>
      </c>
      <c r="D16" s="37" t="s">
        <v>51</v>
      </c>
      <c r="E16" s="37" t="s">
        <v>130</v>
      </c>
      <c r="F16" s="37" t="s">
        <v>12</v>
      </c>
      <c r="G16" s="37">
        <v>26.586379999999998</v>
      </c>
      <c r="H16" s="37">
        <v>20.90823</v>
      </c>
      <c r="I16" s="37">
        <v>32.264540000000004</v>
      </c>
      <c r="J16" s="37">
        <v>5.6781600000000054</v>
      </c>
      <c r="K16" s="37">
        <v>5.6781499999999987</v>
      </c>
    </row>
    <row r="17" spans="1:11">
      <c r="A17" s="37" t="s">
        <v>145</v>
      </c>
      <c r="B17" s="37" t="s">
        <v>41</v>
      </c>
      <c r="C17" s="37" t="s">
        <v>42</v>
      </c>
      <c r="D17" s="37" t="s">
        <v>51</v>
      </c>
      <c r="E17" s="37" t="s">
        <v>130</v>
      </c>
      <c r="F17" s="37" t="s">
        <v>13</v>
      </c>
      <c r="G17" s="37">
        <v>26.862819999999999</v>
      </c>
      <c r="H17" s="37">
        <v>22.792299999999997</v>
      </c>
      <c r="I17" s="37">
        <v>30.933329999999998</v>
      </c>
      <c r="J17" s="37">
        <v>4.0705099999999987</v>
      </c>
      <c r="K17" s="37">
        <v>4.0705200000000019</v>
      </c>
    </row>
    <row r="18" spans="1:11">
      <c r="A18" s="37" t="s">
        <v>146</v>
      </c>
      <c r="B18" s="37" t="s">
        <v>41</v>
      </c>
      <c r="C18" s="37" t="s">
        <v>42</v>
      </c>
      <c r="D18" s="37" t="s">
        <v>51</v>
      </c>
      <c r="E18" s="37" t="s">
        <v>130</v>
      </c>
      <c r="F18" s="37" t="s">
        <v>20</v>
      </c>
      <c r="G18" s="37">
        <v>23.43694</v>
      </c>
      <c r="H18" s="37">
        <v>19.418689999999998</v>
      </c>
      <c r="I18" s="37">
        <v>27.455190000000002</v>
      </c>
      <c r="J18" s="37">
        <v>4.0182500000000019</v>
      </c>
      <c r="K18" s="37">
        <v>4.0182500000000019</v>
      </c>
    </row>
    <row r="19" spans="1:11">
      <c r="A19" s="37" t="s">
        <v>147</v>
      </c>
      <c r="B19" s="37" t="s">
        <v>41</v>
      </c>
      <c r="C19" s="37" t="s">
        <v>42</v>
      </c>
      <c r="D19" s="37" t="s">
        <v>51</v>
      </c>
      <c r="E19" s="37" t="s">
        <v>130</v>
      </c>
      <c r="F19" s="37" t="s">
        <v>14</v>
      </c>
      <c r="G19" s="37">
        <v>23.940359999999998</v>
      </c>
      <c r="H19" s="37">
        <v>19.523419999999998</v>
      </c>
      <c r="I19" s="37">
        <v>28.357310000000002</v>
      </c>
      <c r="J19" s="37">
        <v>4.4169500000000035</v>
      </c>
      <c r="K19" s="37">
        <v>4.4169400000000003</v>
      </c>
    </row>
    <row r="20" spans="1:11">
      <c r="A20" s="37" t="s">
        <v>148</v>
      </c>
      <c r="B20" s="37" t="s">
        <v>41</v>
      </c>
      <c r="C20" s="37" t="s">
        <v>42</v>
      </c>
      <c r="D20" s="37" t="s">
        <v>51</v>
      </c>
      <c r="E20" s="37" t="s">
        <v>130</v>
      </c>
      <c r="F20" s="37" t="s">
        <v>15</v>
      </c>
      <c r="G20" s="37">
        <v>25.204890000000002</v>
      </c>
      <c r="H20" s="37">
        <v>20.472180000000002</v>
      </c>
      <c r="I20" s="37">
        <v>29.937589999999997</v>
      </c>
      <c r="J20" s="37">
        <v>4.7326999999999941</v>
      </c>
      <c r="K20" s="37">
        <v>4.7327100000000009</v>
      </c>
    </row>
    <row r="21" spans="1:11">
      <c r="A21" s="37" t="s">
        <v>149</v>
      </c>
      <c r="B21" s="37" t="s">
        <v>41</v>
      </c>
      <c r="C21" s="37" t="s">
        <v>42</v>
      </c>
      <c r="D21" s="37" t="s">
        <v>51</v>
      </c>
      <c r="E21" s="37" t="s">
        <v>130</v>
      </c>
      <c r="F21" s="37" t="s">
        <v>16</v>
      </c>
      <c r="G21" s="37">
        <v>28.217730000000003</v>
      </c>
      <c r="H21" s="37">
        <v>23.185949999999998</v>
      </c>
      <c r="I21" s="37">
        <v>33.249510000000001</v>
      </c>
      <c r="J21" s="37">
        <v>5.0317799999999977</v>
      </c>
      <c r="K21" s="37">
        <v>5.0317800000000048</v>
      </c>
    </row>
    <row r="22" spans="1:11">
      <c r="A22" s="37" t="s">
        <v>150</v>
      </c>
      <c r="B22" s="37" t="s">
        <v>41</v>
      </c>
      <c r="C22" s="37" t="s">
        <v>42</v>
      </c>
      <c r="D22" s="37" t="s">
        <v>51</v>
      </c>
      <c r="E22" s="37" t="s">
        <v>130</v>
      </c>
      <c r="F22" s="37" t="s">
        <v>17</v>
      </c>
      <c r="G22" s="37">
        <v>20.9039</v>
      </c>
      <c r="H22" s="37">
        <v>16.644290000000002</v>
      </c>
      <c r="I22" s="37">
        <v>25.163499999999999</v>
      </c>
      <c r="J22" s="37">
        <v>4.2595999999999989</v>
      </c>
      <c r="K22" s="37">
        <v>4.2596099999999986</v>
      </c>
    </row>
    <row r="23" spans="1:11">
      <c r="A23" s="37" t="s">
        <v>151</v>
      </c>
      <c r="B23" s="37" t="s">
        <v>41</v>
      </c>
      <c r="C23" s="37" t="s">
        <v>42</v>
      </c>
      <c r="D23" s="37" t="s">
        <v>51</v>
      </c>
      <c r="E23" s="37" t="s">
        <v>130</v>
      </c>
      <c r="F23" s="37" t="s">
        <v>18</v>
      </c>
      <c r="G23" s="37">
        <v>23.05517</v>
      </c>
      <c r="H23" s="37">
        <v>17.74184</v>
      </c>
      <c r="I23" s="37">
        <v>28.368500000000001</v>
      </c>
      <c r="J23" s="37">
        <v>5.3133300000000006</v>
      </c>
      <c r="K23" s="37">
        <v>5.3133300000000006</v>
      </c>
    </row>
    <row r="24" spans="1:11">
      <c r="A24" s="37" t="s">
        <v>152</v>
      </c>
      <c r="B24" s="37" t="s">
        <v>41</v>
      </c>
      <c r="C24" s="37" t="s">
        <v>42</v>
      </c>
      <c r="D24" s="37" t="s">
        <v>51</v>
      </c>
      <c r="E24" s="37" t="s">
        <v>130</v>
      </c>
      <c r="F24" s="37" t="s">
        <v>19</v>
      </c>
      <c r="G24" s="37">
        <v>23.31981</v>
      </c>
      <c r="H24" s="37">
        <v>18.531039999999997</v>
      </c>
      <c r="I24" s="37">
        <v>28.10858</v>
      </c>
      <c r="J24" s="37">
        <v>4.7887699999999995</v>
      </c>
      <c r="K24" s="37">
        <v>4.7887700000000031</v>
      </c>
    </row>
    <row r="25" spans="1:11">
      <c r="A25" s="37" t="s">
        <v>153</v>
      </c>
      <c r="B25" s="37" t="s">
        <v>41</v>
      </c>
      <c r="C25" s="37" t="s">
        <v>42</v>
      </c>
      <c r="D25" s="37" t="s">
        <v>51</v>
      </c>
      <c r="E25" s="37" t="s">
        <v>130</v>
      </c>
      <c r="F25" s="37" t="s">
        <v>22</v>
      </c>
      <c r="G25" s="37">
        <v>23.731400000000001</v>
      </c>
      <c r="H25" s="37">
        <v>21.623619999999999</v>
      </c>
      <c r="I25" s="37">
        <v>25.839169999999999</v>
      </c>
      <c r="J25" s="37">
        <v>2.1077699999999986</v>
      </c>
      <c r="K25" s="37">
        <v>2.1077800000000018</v>
      </c>
    </row>
    <row r="26" spans="1:11">
      <c r="A26" s="37" t="s">
        <v>154</v>
      </c>
      <c r="B26" s="37" t="s">
        <v>41</v>
      </c>
      <c r="C26" s="37" t="s">
        <v>42</v>
      </c>
      <c r="D26" s="37" t="s">
        <v>51</v>
      </c>
      <c r="E26" s="37" t="s">
        <v>130</v>
      </c>
      <c r="F26" s="37" t="s">
        <v>43</v>
      </c>
      <c r="G26" s="37">
        <v>23.85951</v>
      </c>
      <c r="H26" s="37">
        <v>20.907310000000003</v>
      </c>
      <c r="I26" s="37">
        <v>26.811699999999998</v>
      </c>
      <c r="J26" s="37">
        <v>2.9521899999999981</v>
      </c>
      <c r="K26" s="37">
        <v>2.9521999999999977</v>
      </c>
    </row>
    <row r="27" spans="1:11">
      <c r="A27" s="37" t="s">
        <v>155</v>
      </c>
      <c r="B27" s="37" t="s">
        <v>41</v>
      </c>
      <c r="C27" s="37" t="s">
        <v>42</v>
      </c>
      <c r="D27" s="37" t="s">
        <v>51</v>
      </c>
      <c r="E27" s="37" t="s">
        <v>130</v>
      </c>
      <c r="F27" s="37" t="s">
        <v>44</v>
      </c>
      <c r="G27" s="37">
        <v>23.935939999999999</v>
      </c>
      <c r="H27" s="37">
        <v>18.530659999999997</v>
      </c>
      <c r="I27" s="37">
        <v>29.341230000000003</v>
      </c>
      <c r="J27" s="37">
        <v>5.4052900000000044</v>
      </c>
      <c r="K27" s="37">
        <v>5.4052800000000012</v>
      </c>
    </row>
    <row r="28" spans="1:11">
      <c r="A28" s="37" t="s">
        <v>156</v>
      </c>
      <c r="B28" s="37" t="s">
        <v>41</v>
      </c>
      <c r="C28" s="37" t="s">
        <v>42</v>
      </c>
      <c r="D28" s="37" t="s">
        <v>51</v>
      </c>
      <c r="E28" s="37" t="s">
        <v>130</v>
      </c>
      <c r="F28" s="37" t="s">
        <v>23</v>
      </c>
      <c r="G28" s="37">
        <v>25.05986</v>
      </c>
      <c r="H28" s="37">
        <v>22.476599999999998</v>
      </c>
      <c r="I28" s="37">
        <v>27.64312</v>
      </c>
      <c r="J28" s="37">
        <v>2.5832599999999992</v>
      </c>
      <c r="K28" s="37">
        <v>2.5832600000000028</v>
      </c>
    </row>
    <row r="29" spans="1:11">
      <c r="A29" s="37" t="s">
        <v>157</v>
      </c>
      <c r="B29" s="37" t="s">
        <v>41</v>
      </c>
      <c r="C29" s="37" t="s">
        <v>42</v>
      </c>
      <c r="D29" s="37" t="s">
        <v>51</v>
      </c>
      <c r="E29" s="37" t="s">
        <v>130</v>
      </c>
      <c r="F29" s="37" t="s">
        <v>39</v>
      </c>
      <c r="G29" s="37">
        <v>23.538510000000002</v>
      </c>
      <c r="H29" s="37">
        <v>20.210370000000001</v>
      </c>
      <c r="I29" s="37">
        <v>26.866659999999996</v>
      </c>
      <c r="J29" s="37">
        <v>3.3281499999999937</v>
      </c>
      <c r="K29" s="37">
        <v>3.3281400000000012</v>
      </c>
    </row>
    <row r="30" spans="1:11">
      <c r="A30" s="37" t="s">
        <v>1177</v>
      </c>
      <c r="B30" s="37" t="s">
        <v>41</v>
      </c>
      <c r="C30" s="37" t="s">
        <v>42</v>
      </c>
      <c r="D30" s="37" t="s">
        <v>51</v>
      </c>
      <c r="E30" s="37" t="s">
        <v>130</v>
      </c>
      <c r="F30" s="37" t="s">
        <v>1178</v>
      </c>
      <c r="G30" s="37">
        <v>26.814440000000001</v>
      </c>
      <c r="H30" s="37">
        <v>23.311109999999999</v>
      </c>
      <c r="I30" s="37">
        <v>30.317769999999999</v>
      </c>
      <c r="J30" s="37">
        <v>3.5033299999999983</v>
      </c>
      <c r="K30" s="37">
        <v>3.5033300000000018</v>
      </c>
    </row>
    <row r="31" spans="1:11">
      <c r="A31" s="37" t="s">
        <v>158</v>
      </c>
      <c r="B31" s="37" t="s">
        <v>41</v>
      </c>
      <c r="C31" s="37" t="s">
        <v>42</v>
      </c>
      <c r="D31" s="37" t="s">
        <v>51</v>
      </c>
      <c r="E31" s="37" t="s">
        <v>130</v>
      </c>
      <c r="F31" s="37" t="s">
        <v>40</v>
      </c>
      <c r="G31" s="37">
        <v>24.108060000000002</v>
      </c>
      <c r="H31" s="37">
        <v>21.83109</v>
      </c>
      <c r="I31" s="37">
        <v>26.385029999999997</v>
      </c>
      <c r="J31" s="37">
        <v>2.2769699999999951</v>
      </c>
      <c r="K31" s="37">
        <v>2.2769700000000022</v>
      </c>
    </row>
    <row r="32" spans="1:11">
      <c r="A32" s="37" t="s">
        <v>159</v>
      </c>
      <c r="B32" s="37" t="s">
        <v>41</v>
      </c>
      <c r="C32" s="37" t="s">
        <v>42</v>
      </c>
      <c r="D32" s="37" t="s">
        <v>51</v>
      </c>
      <c r="E32" s="37" t="s">
        <v>130</v>
      </c>
      <c r="F32" s="37" t="s">
        <v>160</v>
      </c>
      <c r="G32" s="37">
        <v>24.611720000000002</v>
      </c>
      <c r="H32" s="37">
        <v>23.48151</v>
      </c>
      <c r="I32" s="37">
        <v>25.741940000000003</v>
      </c>
      <c r="J32" s="37">
        <v>1.1302200000000013</v>
      </c>
      <c r="K32" s="37">
        <v>1.1302100000000017</v>
      </c>
    </row>
    <row r="33" spans="1:11">
      <c r="A33" s="37" t="s">
        <v>161</v>
      </c>
      <c r="B33" s="37" t="s">
        <v>41</v>
      </c>
      <c r="C33" s="37" t="s">
        <v>42</v>
      </c>
      <c r="D33" s="37" t="s">
        <v>51</v>
      </c>
      <c r="E33" s="37" t="s">
        <v>21</v>
      </c>
      <c r="F33" s="37" t="s">
        <v>0</v>
      </c>
      <c r="G33" s="37">
        <v>26.687169999999998</v>
      </c>
      <c r="H33" s="37">
        <v>19.547900000000002</v>
      </c>
      <c r="I33" s="37">
        <v>33.826440000000005</v>
      </c>
      <c r="J33" s="37">
        <v>7.1392700000000069</v>
      </c>
      <c r="K33" s="37">
        <v>7.1392699999999962</v>
      </c>
    </row>
    <row r="34" spans="1:11">
      <c r="A34" s="37" t="s">
        <v>162</v>
      </c>
      <c r="B34" s="37" t="s">
        <v>41</v>
      </c>
      <c r="C34" s="37" t="s">
        <v>42</v>
      </c>
      <c r="D34" s="37" t="s">
        <v>51</v>
      </c>
      <c r="E34" s="37" t="s">
        <v>21</v>
      </c>
      <c r="F34" s="37" t="s">
        <v>1</v>
      </c>
      <c r="G34" s="37">
        <v>31.953959999999999</v>
      </c>
      <c r="H34" s="37">
        <v>23.72372</v>
      </c>
      <c r="I34" s="37">
        <v>40.184199999999997</v>
      </c>
      <c r="J34" s="37">
        <v>8.2302399999999984</v>
      </c>
      <c r="K34" s="37">
        <v>8.2302399999999984</v>
      </c>
    </row>
    <row r="35" spans="1:11">
      <c r="A35" s="37" t="s">
        <v>163</v>
      </c>
      <c r="B35" s="37" t="s">
        <v>41</v>
      </c>
      <c r="C35" s="37" t="s">
        <v>42</v>
      </c>
      <c r="D35" s="37" t="s">
        <v>51</v>
      </c>
      <c r="E35" s="37" t="s">
        <v>21</v>
      </c>
      <c r="F35" s="37" t="s">
        <v>2</v>
      </c>
      <c r="G35" s="37">
        <v>23.171240000000001</v>
      </c>
      <c r="H35" s="37">
        <v>16.058410000000002</v>
      </c>
      <c r="I35" s="37">
        <v>30.284070000000003</v>
      </c>
      <c r="J35" s="37">
        <v>7.1128300000000024</v>
      </c>
      <c r="K35" s="37">
        <v>7.1128299999999989</v>
      </c>
    </row>
    <row r="36" spans="1:11">
      <c r="A36" s="37" t="s">
        <v>164</v>
      </c>
      <c r="B36" s="37" t="s">
        <v>41</v>
      </c>
      <c r="C36" s="37" t="s">
        <v>42</v>
      </c>
      <c r="D36" s="37" t="s">
        <v>51</v>
      </c>
      <c r="E36" s="37" t="s">
        <v>21</v>
      </c>
      <c r="F36" s="37" t="s">
        <v>3</v>
      </c>
      <c r="G36" s="37">
        <v>24.34385</v>
      </c>
      <c r="H36" s="37">
        <v>17.464130000000001</v>
      </c>
      <c r="I36" s="37">
        <v>31.223559999999999</v>
      </c>
      <c r="J36" s="37">
        <v>6.8797099999999993</v>
      </c>
      <c r="K36" s="37">
        <v>6.8797199999999989</v>
      </c>
    </row>
    <row r="37" spans="1:11">
      <c r="A37" s="37" t="s">
        <v>165</v>
      </c>
      <c r="B37" s="37" t="s">
        <v>41</v>
      </c>
      <c r="C37" s="37" t="s">
        <v>42</v>
      </c>
      <c r="D37" s="37" t="s">
        <v>51</v>
      </c>
      <c r="E37" s="37" t="s">
        <v>21</v>
      </c>
      <c r="F37" s="37" t="s">
        <v>4</v>
      </c>
      <c r="G37" s="37">
        <v>23.28105</v>
      </c>
      <c r="H37" s="37">
        <v>16.97118</v>
      </c>
      <c r="I37" s="37">
        <v>29.59093</v>
      </c>
      <c r="J37" s="37">
        <v>6.3098799999999997</v>
      </c>
      <c r="K37" s="37">
        <v>6.3098700000000001</v>
      </c>
    </row>
    <row r="38" spans="1:11">
      <c r="A38" s="37" t="s">
        <v>166</v>
      </c>
      <c r="B38" s="37" t="s">
        <v>41</v>
      </c>
      <c r="C38" s="37" t="s">
        <v>42</v>
      </c>
      <c r="D38" s="37" t="s">
        <v>51</v>
      </c>
      <c r="E38" s="37" t="s">
        <v>21</v>
      </c>
      <c r="F38" s="37" t="s">
        <v>5</v>
      </c>
      <c r="G38" s="37">
        <v>24.708780000000001</v>
      </c>
      <c r="H38" s="37">
        <v>17.71123</v>
      </c>
      <c r="I38" s="37">
        <v>31.706329999999998</v>
      </c>
      <c r="J38" s="37">
        <v>6.9975499999999968</v>
      </c>
      <c r="K38" s="37">
        <v>6.9975500000000004</v>
      </c>
    </row>
    <row r="39" spans="1:11">
      <c r="A39" s="37" t="s">
        <v>167</v>
      </c>
      <c r="B39" s="37" t="s">
        <v>41</v>
      </c>
      <c r="C39" s="37" t="s">
        <v>42</v>
      </c>
      <c r="D39" s="37" t="s">
        <v>51</v>
      </c>
      <c r="E39" s="37" t="s">
        <v>21</v>
      </c>
      <c r="F39" s="37" t="s">
        <v>137</v>
      </c>
      <c r="G39" s="37">
        <v>25.964320000000001</v>
      </c>
      <c r="H39" s="37">
        <v>19.223939999999999</v>
      </c>
      <c r="I39" s="37">
        <v>32.704689999999999</v>
      </c>
      <c r="J39" s="37">
        <v>6.7403699999999986</v>
      </c>
      <c r="K39" s="37">
        <v>6.7403800000000018</v>
      </c>
    </row>
    <row r="40" spans="1:11">
      <c r="A40" s="37" t="s">
        <v>168</v>
      </c>
      <c r="B40" s="37" t="s">
        <v>41</v>
      </c>
      <c r="C40" s="37" t="s">
        <v>42</v>
      </c>
      <c r="D40" s="37" t="s">
        <v>51</v>
      </c>
      <c r="E40" s="37" t="s">
        <v>21</v>
      </c>
      <c r="F40" s="37" t="s">
        <v>6</v>
      </c>
      <c r="G40" s="37">
        <v>30.263800000000003</v>
      </c>
      <c r="H40" s="37">
        <v>23.891169999999999</v>
      </c>
      <c r="I40" s="37">
        <v>36.63644</v>
      </c>
      <c r="J40" s="37">
        <v>6.372639999999997</v>
      </c>
      <c r="K40" s="37">
        <v>6.3726300000000045</v>
      </c>
    </row>
    <row r="41" spans="1:11">
      <c r="A41" s="37" t="s">
        <v>169</v>
      </c>
      <c r="B41" s="37" t="s">
        <v>41</v>
      </c>
      <c r="C41" s="37" t="s">
        <v>42</v>
      </c>
      <c r="D41" s="37" t="s">
        <v>51</v>
      </c>
      <c r="E41" s="37" t="s">
        <v>21</v>
      </c>
      <c r="F41" s="37" t="s">
        <v>7</v>
      </c>
      <c r="G41" s="37">
        <v>18.22512</v>
      </c>
      <c r="H41" s="37">
        <v>11.926929999999999</v>
      </c>
      <c r="I41" s="37">
        <v>24.523320000000002</v>
      </c>
      <c r="J41" s="37">
        <v>6.2982000000000014</v>
      </c>
      <c r="K41" s="37">
        <v>6.2981900000000017</v>
      </c>
    </row>
    <row r="42" spans="1:11">
      <c r="A42" s="37" t="s">
        <v>170</v>
      </c>
      <c r="B42" s="37" t="s">
        <v>41</v>
      </c>
      <c r="C42" s="37" t="s">
        <v>42</v>
      </c>
      <c r="D42" s="37" t="s">
        <v>51</v>
      </c>
      <c r="E42" s="37" t="s">
        <v>21</v>
      </c>
      <c r="F42" s="37" t="s">
        <v>8</v>
      </c>
      <c r="G42" s="37">
        <v>23.866599999999998</v>
      </c>
      <c r="H42" s="37">
        <v>17.064899999999998</v>
      </c>
      <c r="I42" s="37">
        <v>30.668299999999999</v>
      </c>
      <c r="J42" s="37">
        <v>6.8017000000000003</v>
      </c>
      <c r="K42" s="37">
        <v>6.8017000000000003</v>
      </c>
    </row>
    <row r="43" spans="1:11">
      <c r="A43" s="37" t="s">
        <v>171</v>
      </c>
      <c r="B43" s="37" t="s">
        <v>41</v>
      </c>
      <c r="C43" s="37" t="s">
        <v>42</v>
      </c>
      <c r="D43" s="37" t="s">
        <v>51</v>
      </c>
      <c r="E43" s="37" t="s">
        <v>21</v>
      </c>
      <c r="F43" s="37" t="s">
        <v>9</v>
      </c>
      <c r="G43" s="37">
        <v>29.202289999999998</v>
      </c>
      <c r="H43" s="37">
        <v>23.328340000000001</v>
      </c>
      <c r="I43" s="37">
        <v>35.076249999999995</v>
      </c>
      <c r="J43" s="37">
        <v>5.8739599999999967</v>
      </c>
      <c r="K43" s="37">
        <v>5.8739499999999971</v>
      </c>
    </row>
    <row r="44" spans="1:11">
      <c r="A44" s="37" t="s">
        <v>172</v>
      </c>
      <c r="B44" s="37" t="s">
        <v>41</v>
      </c>
      <c r="C44" s="37" t="s">
        <v>42</v>
      </c>
      <c r="D44" s="37" t="s">
        <v>51</v>
      </c>
      <c r="E44" s="37" t="s">
        <v>21</v>
      </c>
      <c r="F44" s="37" t="s">
        <v>10</v>
      </c>
      <c r="G44" s="37">
        <v>27.026250000000001</v>
      </c>
      <c r="H44" s="37">
        <v>20.041070000000001</v>
      </c>
      <c r="I44" s="37">
        <v>34.011429999999997</v>
      </c>
      <c r="J44" s="37">
        <v>6.9851799999999962</v>
      </c>
      <c r="K44" s="37">
        <v>6.9851799999999997</v>
      </c>
    </row>
    <row r="45" spans="1:11">
      <c r="A45" s="37" t="s">
        <v>173</v>
      </c>
      <c r="B45" s="37" t="s">
        <v>41</v>
      </c>
      <c r="C45" s="37" t="s">
        <v>42</v>
      </c>
      <c r="D45" s="37" t="s">
        <v>51</v>
      </c>
      <c r="E45" s="37" t="s">
        <v>21</v>
      </c>
      <c r="F45" s="37" t="s">
        <v>11</v>
      </c>
      <c r="G45" s="37">
        <v>26.635170000000002</v>
      </c>
      <c r="H45" s="37">
        <v>19.967750000000002</v>
      </c>
      <c r="I45" s="37">
        <v>33.302599999999998</v>
      </c>
      <c r="J45" s="37">
        <v>6.667429999999996</v>
      </c>
      <c r="K45" s="37">
        <v>6.6674199999999999</v>
      </c>
    </row>
    <row r="46" spans="1:11">
      <c r="A46" s="37" t="s">
        <v>174</v>
      </c>
      <c r="B46" s="37" t="s">
        <v>41</v>
      </c>
      <c r="C46" s="37" t="s">
        <v>42</v>
      </c>
      <c r="D46" s="37" t="s">
        <v>51</v>
      </c>
      <c r="E46" s="37" t="s">
        <v>21</v>
      </c>
      <c r="F46" s="37" t="s">
        <v>12</v>
      </c>
      <c r="G46" s="37">
        <v>27.328400000000002</v>
      </c>
      <c r="H46" s="37">
        <v>18.63768</v>
      </c>
      <c r="I46" s="37">
        <v>36.019120000000001</v>
      </c>
      <c r="J46" s="37">
        <v>8.6907199999999989</v>
      </c>
      <c r="K46" s="37">
        <v>8.6907200000000024</v>
      </c>
    </row>
    <row r="47" spans="1:11">
      <c r="A47" s="37" t="s">
        <v>175</v>
      </c>
      <c r="B47" s="37" t="s">
        <v>41</v>
      </c>
      <c r="C47" s="37" t="s">
        <v>42</v>
      </c>
      <c r="D47" s="37" t="s">
        <v>51</v>
      </c>
      <c r="E47" s="37" t="s">
        <v>21</v>
      </c>
      <c r="F47" s="37" t="s">
        <v>13</v>
      </c>
      <c r="G47" s="37">
        <v>27.574169999999999</v>
      </c>
      <c r="H47" s="37">
        <v>21.985119999999998</v>
      </c>
      <c r="I47" s="37">
        <v>33.163209999999999</v>
      </c>
      <c r="J47" s="37">
        <v>5.5890400000000007</v>
      </c>
      <c r="K47" s="37">
        <v>5.5890500000000003</v>
      </c>
    </row>
    <row r="48" spans="1:11">
      <c r="A48" s="37" t="s">
        <v>176</v>
      </c>
      <c r="B48" s="37" t="s">
        <v>41</v>
      </c>
      <c r="C48" s="37" t="s">
        <v>42</v>
      </c>
      <c r="D48" s="37" t="s">
        <v>51</v>
      </c>
      <c r="E48" s="37" t="s">
        <v>21</v>
      </c>
      <c r="F48" s="37" t="s">
        <v>20</v>
      </c>
      <c r="G48" s="37">
        <v>26.030629999999999</v>
      </c>
      <c r="H48" s="37">
        <v>19.694189999999999</v>
      </c>
      <c r="I48" s="37">
        <v>32.367059999999995</v>
      </c>
      <c r="J48" s="37">
        <v>6.3364299999999965</v>
      </c>
      <c r="K48" s="37">
        <v>6.3364399999999996</v>
      </c>
    </row>
    <row r="49" spans="1:11">
      <c r="A49" s="37" t="s">
        <v>177</v>
      </c>
      <c r="B49" s="37" t="s">
        <v>41</v>
      </c>
      <c r="C49" s="37" t="s">
        <v>42</v>
      </c>
      <c r="D49" s="37" t="s">
        <v>51</v>
      </c>
      <c r="E49" s="37" t="s">
        <v>21</v>
      </c>
      <c r="F49" s="37" t="s">
        <v>14</v>
      </c>
      <c r="G49" s="37">
        <v>29.0107</v>
      </c>
      <c r="H49" s="37">
        <v>22.486259999999998</v>
      </c>
      <c r="I49" s="37">
        <v>35.535139999999998</v>
      </c>
      <c r="J49" s="37">
        <v>6.5244399999999985</v>
      </c>
      <c r="K49" s="37">
        <v>6.524440000000002</v>
      </c>
    </row>
    <row r="50" spans="1:11">
      <c r="A50" s="37" t="s">
        <v>178</v>
      </c>
      <c r="B50" s="37" t="s">
        <v>41</v>
      </c>
      <c r="C50" s="37" t="s">
        <v>42</v>
      </c>
      <c r="D50" s="37" t="s">
        <v>51</v>
      </c>
      <c r="E50" s="37" t="s">
        <v>21</v>
      </c>
      <c r="F50" s="37" t="s">
        <v>15</v>
      </c>
      <c r="G50" s="37">
        <v>27.693990000000003</v>
      </c>
      <c r="H50" s="37">
        <v>21.18759</v>
      </c>
      <c r="I50" s="37">
        <v>34.200390000000006</v>
      </c>
      <c r="J50" s="37">
        <v>6.5064000000000028</v>
      </c>
      <c r="K50" s="37">
        <v>6.5064000000000028</v>
      </c>
    </row>
    <row r="51" spans="1:11">
      <c r="A51" s="37" t="s">
        <v>179</v>
      </c>
      <c r="B51" s="37" t="s">
        <v>41</v>
      </c>
      <c r="C51" s="37" t="s">
        <v>42</v>
      </c>
      <c r="D51" s="37" t="s">
        <v>51</v>
      </c>
      <c r="E51" s="37" t="s">
        <v>21</v>
      </c>
      <c r="F51" s="37" t="s">
        <v>16</v>
      </c>
      <c r="G51" s="37">
        <v>25.941859999999998</v>
      </c>
      <c r="H51" s="37">
        <v>18.91301</v>
      </c>
      <c r="I51" s="37">
        <v>32.97072</v>
      </c>
      <c r="J51" s="37">
        <v>7.0288600000000017</v>
      </c>
      <c r="K51" s="37">
        <v>7.0288499999999985</v>
      </c>
    </row>
    <row r="52" spans="1:11">
      <c r="A52" s="37" t="s">
        <v>180</v>
      </c>
      <c r="B52" s="37" t="s">
        <v>41</v>
      </c>
      <c r="C52" s="37" t="s">
        <v>42</v>
      </c>
      <c r="D52" s="37" t="s">
        <v>51</v>
      </c>
      <c r="E52" s="37" t="s">
        <v>21</v>
      </c>
      <c r="F52" s="37" t="s">
        <v>17</v>
      </c>
      <c r="G52" s="37">
        <v>19.737120000000001</v>
      </c>
      <c r="H52" s="37">
        <v>13.84628</v>
      </c>
      <c r="I52" s="37">
        <v>25.627959999999998</v>
      </c>
      <c r="J52" s="37">
        <v>5.8908399999999972</v>
      </c>
      <c r="K52" s="37">
        <v>5.8908400000000007</v>
      </c>
    </row>
    <row r="53" spans="1:11">
      <c r="A53" s="37" t="s">
        <v>181</v>
      </c>
      <c r="B53" s="37" t="s">
        <v>41</v>
      </c>
      <c r="C53" s="37" t="s">
        <v>42</v>
      </c>
      <c r="D53" s="37" t="s">
        <v>51</v>
      </c>
      <c r="E53" s="37" t="s">
        <v>21</v>
      </c>
      <c r="F53" s="37" t="s">
        <v>18</v>
      </c>
      <c r="G53" s="37">
        <v>25.275910000000003</v>
      </c>
      <c r="H53" s="37">
        <v>18.292000000000002</v>
      </c>
      <c r="I53" s="37">
        <v>32.259830000000001</v>
      </c>
      <c r="J53" s="37">
        <v>6.9839199999999977</v>
      </c>
      <c r="K53" s="37">
        <v>6.9839100000000016</v>
      </c>
    </row>
    <row r="54" spans="1:11">
      <c r="A54" s="37" t="s">
        <v>182</v>
      </c>
      <c r="B54" s="37" t="s">
        <v>41</v>
      </c>
      <c r="C54" s="37" t="s">
        <v>42</v>
      </c>
      <c r="D54" s="37" t="s">
        <v>51</v>
      </c>
      <c r="E54" s="37" t="s">
        <v>21</v>
      </c>
      <c r="F54" s="37" t="s">
        <v>19</v>
      </c>
      <c r="G54" s="37">
        <v>24.59657</v>
      </c>
      <c r="H54" s="37">
        <v>16.77589</v>
      </c>
      <c r="I54" s="37">
        <v>32.41724</v>
      </c>
      <c r="J54" s="37">
        <v>7.8206699999999998</v>
      </c>
      <c r="K54" s="37">
        <v>7.8206799999999994</v>
      </c>
    </row>
    <row r="55" spans="1:11">
      <c r="A55" s="37" t="s">
        <v>183</v>
      </c>
      <c r="B55" s="37" t="s">
        <v>41</v>
      </c>
      <c r="C55" s="37" t="s">
        <v>42</v>
      </c>
      <c r="D55" s="37" t="s">
        <v>51</v>
      </c>
      <c r="E55" s="37" t="s">
        <v>21</v>
      </c>
      <c r="F55" s="37" t="s">
        <v>22</v>
      </c>
      <c r="G55" s="37">
        <v>25.712420000000002</v>
      </c>
      <c r="H55" s="37">
        <v>22.68835</v>
      </c>
      <c r="I55" s="37">
        <v>28.736489999999996</v>
      </c>
      <c r="J55" s="37">
        <v>3.0240699999999947</v>
      </c>
      <c r="K55" s="37">
        <v>3.0240700000000018</v>
      </c>
    </row>
    <row r="56" spans="1:11">
      <c r="A56" s="37" t="s">
        <v>184</v>
      </c>
      <c r="B56" s="37" t="s">
        <v>41</v>
      </c>
      <c r="C56" s="37" t="s">
        <v>42</v>
      </c>
      <c r="D56" s="37" t="s">
        <v>51</v>
      </c>
      <c r="E56" s="37" t="s">
        <v>21</v>
      </c>
      <c r="F56" s="37" t="s">
        <v>43</v>
      </c>
      <c r="G56" s="37">
        <v>24.34712</v>
      </c>
      <c r="H56" s="37">
        <v>20.4207</v>
      </c>
      <c r="I56" s="37">
        <v>28.273540000000004</v>
      </c>
      <c r="J56" s="37">
        <v>3.9264200000000038</v>
      </c>
      <c r="K56" s="37">
        <v>3.9264200000000002</v>
      </c>
    </row>
    <row r="57" spans="1:11">
      <c r="A57" s="37" t="s">
        <v>185</v>
      </c>
      <c r="B57" s="37" t="s">
        <v>41</v>
      </c>
      <c r="C57" s="37" t="s">
        <v>42</v>
      </c>
      <c r="D57" s="37" t="s">
        <v>51</v>
      </c>
      <c r="E57" s="37" t="s">
        <v>21</v>
      </c>
      <c r="F57" s="37" t="s">
        <v>44</v>
      </c>
      <c r="G57" s="37">
        <v>25.964320000000001</v>
      </c>
      <c r="H57" s="37">
        <v>19.223939999999999</v>
      </c>
      <c r="I57" s="37">
        <v>32.704689999999999</v>
      </c>
      <c r="J57" s="37">
        <v>6.7403699999999986</v>
      </c>
      <c r="K57" s="37">
        <v>6.7403800000000018</v>
      </c>
    </row>
    <row r="58" spans="1:11">
      <c r="A58" s="37" t="s">
        <v>186</v>
      </c>
      <c r="B58" s="37" t="s">
        <v>41</v>
      </c>
      <c r="C58" s="37" t="s">
        <v>42</v>
      </c>
      <c r="D58" s="37" t="s">
        <v>51</v>
      </c>
      <c r="E58" s="37" t="s">
        <v>21</v>
      </c>
      <c r="F58" s="37" t="s">
        <v>23</v>
      </c>
      <c r="G58" s="37">
        <v>27.996969999999997</v>
      </c>
      <c r="H58" s="37">
        <v>24.196290000000001</v>
      </c>
      <c r="I58" s="37">
        <v>31.797650000000001</v>
      </c>
      <c r="J58" s="37">
        <v>3.8006800000000034</v>
      </c>
      <c r="K58" s="37">
        <v>3.8006799999999963</v>
      </c>
    </row>
    <row r="59" spans="1:11">
      <c r="A59" s="37" t="s">
        <v>187</v>
      </c>
      <c r="B59" s="37" t="s">
        <v>41</v>
      </c>
      <c r="C59" s="37" t="s">
        <v>42</v>
      </c>
      <c r="D59" s="37" t="s">
        <v>51</v>
      </c>
      <c r="E59" s="37" t="s">
        <v>21</v>
      </c>
      <c r="F59" s="37" t="s">
        <v>39</v>
      </c>
      <c r="G59" s="37">
        <v>26.672269999999997</v>
      </c>
      <c r="H59" s="37">
        <v>21.5123</v>
      </c>
      <c r="I59" s="37">
        <v>31.832250000000002</v>
      </c>
      <c r="J59" s="37">
        <v>5.1599800000000045</v>
      </c>
      <c r="K59" s="37">
        <v>5.1599699999999977</v>
      </c>
    </row>
    <row r="60" spans="1:11">
      <c r="A60" s="37" t="s">
        <v>1179</v>
      </c>
      <c r="B60" s="37" t="s">
        <v>41</v>
      </c>
      <c r="C60" s="37" t="s">
        <v>42</v>
      </c>
      <c r="D60" s="37" t="s">
        <v>51</v>
      </c>
      <c r="E60" s="37" t="s">
        <v>21</v>
      </c>
      <c r="F60" s="37" t="s">
        <v>1178</v>
      </c>
      <c r="G60" s="37">
        <v>27.532810000000001</v>
      </c>
      <c r="H60" s="37">
        <v>22.658359999999998</v>
      </c>
      <c r="I60" s="37">
        <v>32.407249999999998</v>
      </c>
      <c r="J60" s="37">
        <v>4.8744399999999963</v>
      </c>
      <c r="K60" s="37">
        <v>4.8744500000000031</v>
      </c>
    </row>
    <row r="61" spans="1:11">
      <c r="A61" s="37" t="s">
        <v>188</v>
      </c>
      <c r="B61" s="37" t="s">
        <v>41</v>
      </c>
      <c r="C61" s="37" t="s">
        <v>42</v>
      </c>
      <c r="D61" s="37" t="s">
        <v>51</v>
      </c>
      <c r="E61" s="37" t="s">
        <v>21</v>
      </c>
      <c r="F61" s="37" t="s">
        <v>40</v>
      </c>
      <c r="G61" s="37">
        <v>25.059080000000002</v>
      </c>
      <c r="H61" s="37">
        <v>21.789400000000001</v>
      </c>
      <c r="I61" s="37">
        <v>28.328769999999999</v>
      </c>
      <c r="J61" s="37">
        <v>3.2696899999999971</v>
      </c>
      <c r="K61" s="37">
        <v>3.269680000000001</v>
      </c>
    </row>
    <row r="62" spans="1:11">
      <c r="A62" s="37" t="s">
        <v>189</v>
      </c>
      <c r="B62" s="37" t="s">
        <v>41</v>
      </c>
      <c r="C62" s="37" t="s">
        <v>42</v>
      </c>
      <c r="D62" s="37" t="s">
        <v>51</v>
      </c>
      <c r="E62" s="37" t="s">
        <v>21</v>
      </c>
      <c r="F62" s="37" t="s">
        <v>160</v>
      </c>
      <c r="G62" s="37">
        <v>26.2438</v>
      </c>
      <c r="H62" s="37">
        <v>24.655719999999999</v>
      </c>
      <c r="I62" s="37">
        <v>27.831889999999998</v>
      </c>
      <c r="J62" s="37">
        <v>1.5880899999999976</v>
      </c>
      <c r="K62" s="37">
        <v>1.5880800000000015</v>
      </c>
    </row>
    <row r="63" spans="1:11">
      <c r="A63" s="37" t="s">
        <v>190</v>
      </c>
      <c r="B63" s="37" t="s">
        <v>41</v>
      </c>
      <c r="C63" s="37" t="s">
        <v>42</v>
      </c>
      <c r="D63" s="37" t="s">
        <v>51</v>
      </c>
      <c r="E63" s="37" t="s">
        <v>191</v>
      </c>
      <c r="F63" s="37" t="s">
        <v>0</v>
      </c>
      <c r="G63" s="37">
        <v>23.85568</v>
      </c>
      <c r="H63" s="37">
        <v>17.074269999999999</v>
      </c>
      <c r="I63" s="37">
        <v>30.6371</v>
      </c>
      <c r="J63" s="37">
        <v>6.7814200000000007</v>
      </c>
      <c r="K63" s="37">
        <v>6.781410000000001</v>
      </c>
    </row>
    <row r="64" spans="1:11">
      <c r="A64" s="37" t="s">
        <v>192</v>
      </c>
      <c r="B64" s="37" t="s">
        <v>41</v>
      </c>
      <c r="C64" s="37" t="s">
        <v>42</v>
      </c>
      <c r="D64" s="37" t="s">
        <v>51</v>
      </c>
      <c r="E64" s="37" t="s">
        <v>191</v>
      </c>
      <c r="F64" s="37" t="s">
        <v>1</v>
      </c>
      <c r="G64" s="37">
        <v>29.950690000000002</v>
      </c>
      <c r="H64" s="37">
        <v>22.660050000000002</v>
      </c>
      <c r="I64" s="37">
        <v>37.241340000000001</v>
      </c>
      <c r="J64" s="37">
        <v>7.2906499999999994</v>
      </c>
      <c r="K64" s="37">
        <v>7.2906399999999998</v>
      </c>
    </row>
    <row r="65" spans="1:11">
      <c r="A65" s="37" t="s">
        <v>193</v>
      </c>
      <c r="B65" s="37" t="s">
        <v>41</v>
      </c>
      <c r="C65" s="37" t="s">
        <v>42</v>
      </c>
      <c r="D65" s="37" t="s">
        <v>51</v>
      </c>
      <c r="E65" s="37" t="s">
        <v>191</v>
      </c>
      <c r="F65" s="37" t="s">
        <v>2</v>
      </c>
      <c r="G65" s="37">
        <v>16.831330000000001</v>
      </c>
      <c r="H65" s="37">
        <v>11.12175</v>
      </c>
      <c r="I65" s="37">
        <v>22.54092</v>
      </c>
      <c r="J65" s="37">
        <v>5.7095899999999986</v>
      </c>
      <c r="K65" s="37">
        <v>5.7095800000000008</v>
      </c>
    </row>
    <row r="66" spans="1:11">
      <c r="A66" s="37" t="s">
        <v>194</v>
      </c>
      <c r="B66" s="37" t="s">
        <v>41</v>
      </c>
      <c r="C66" s="37" t="s">
        <v>42</v>
      </c>
      <c r="D66" s="37" t="s">
        <v>51</v>
      </c>
      <c r="E66" s="37" t="s">
        <v>191</v>
      </c>
      <c r="F66" s="37" t="s">
        <v>3</v>
      </c>
      <c r="G66" s="37">
        <v>16.242719999999998</v>
      </c>
      <c r="H66" s="37">
        <v>10.6431</v>
      </c>
      <c r="I66" s="37">
        <v>21.84234</v>
      </c>
      <c r="J66" s="37">
        <v>5.5996200000000016</v>
      </c>
      <c r="K66" s="37">
        <v>5.599619999999998</v>
      </c>
    </row>
    <row r="67" spans="1:11">
      <c r="A67" s="37" t="s">
        <v>195</v>
      </c>
      <c r="B67" s="37" t="s">
        <v>41</v>
      </c>
      <c r="C67" s="37" t="s">
        <v>42</v>
      </c>
      <c r="D67" s="37" t="s">
        <v>51</v>
      </c>
      <c r="E67" s="37" t="s">
        <v>191</v>
      </c>
      <c r="F67" s="37" t="s">
        <v>4</v>
      </c>
      <c r="G67" s="37">
        <v>22.821159999999999</v>
      </c>
      <c r="H67" s="37">
        <v>16.62567</v>
      </c>
      <c r="I67" s="37">
        <v>29.016639999999999</v>
      </c>
      <c r="J67" s="37">
        <v>6.1954799999999999</v>
      </c>
      <c r="K67" s="37">
        <v>6.1954899999999995</v>
      </c>
    </row>
    <row r="68" spans="1:11">
      <c r="A68" s="37" t="s">
        <v>196</v>
      </c>
      <c r="B68" s="37" t="s">
        <v>41</v>
      </c>
      <c r="C68" s="37" t="s">
        <v>42</v>
      </c>
      <c r="D68" s="37" t="s">
        <v>51</v>
      </c>
      <c r="E68" s="37" t="s">
        <v>191</v>
      </c>
      <c r="F68" s="37" t="s">
        <v>5</v>
      </c>
      <c r="G68" s="37">
        <v>19.060919999999999</v>
      </c>
      <c r="H68" s="37">
        <v>13.39334</v>
      </c>
      <c r="I68" s="37">
        <v>24.7285</v>
      </c>
      <c r="J68" s="37">
        <v>5.667580000000001</v>
      </c>
      <c r="K68" s="37">
        <v>5.6675799999999992</v>
      </c>
    </row>
    <row r="69" spans="1:11">
      <c r="A69" s="37" t="s">
        <v>197</v>
      </c>
      <c r="B69" s="37" t="s">
        <v>41</v>
      </c>
      <c r="C69" s="37" t="s">
        <v>42</v>
      </c>
      <c r="D69" s="37" t="s">
        <v>51</v>
      </c>
      <c r="E69" s="37" t="s">
        <v>191</v>
      </c>
      <c r="F69" s="37" t="s">
        <v>137</v>
      </c>
      <c r="G69" s="37">
        <v>21.144270000000002</v>
      </c>
      <c r="H69" s="37">
        <v>13.03871</v>
      </c>
      <c r="I69" s="37">
        <v>29.249829999999999</v>
      </c>
      <c r="J69" s="37">
        <v>8.105559999999997</v>
      </c>
      <c r="K69" s="37">
        <v>8.1055600000000023</v>
      </c>
    </row>
    <row r="70" spans="1:11">
      <c r="A70" s="37" t="s">
        <v>198</v>
      </c>
      <c r="B70" s="37" t="s">
        <v>41</v>
      </c>
      <c r="C70" s="37" t="s">
        <v>42</v>
      </c>
      <c r="D70" s="37" t="s">
        <v>51</v>
      </c>
      <c r="E70" s="37" t="s">
        <v>191</v>
      </c>
      <c r="F70" s="37" t="s">
        <v>6</v>
      </c>
      <c r="G70" s="37">
        <v>28.298259999999999</v>
      </c>
      <c r="H70" s="37">
        <v>21.360150000000001</v>
      </c>
      <c r="I70" s="37">
        <v>35.236370000000001</v>
      </c>
      <c r="J70" s="37">
        <v>6.9381100000000018</v>
      </c>
      <c r="K70" s="37">
        <v>6.9381099999999982</v>
      </c>
    </row>
    <row r="71" spans="1:11">
      <c r="A71" s="37" t="s">
        <v>199</v>
      </c>
      <c r="B71" s="37" t="s">
        <v>41</v>
      </c>
      <c r="C71" s="37" t="s">
        <v>42</v>
      </c>
      <c r="D71" s="37" t="s">
        <v>51</v>
      </c>
      <c r="E71" s="37" t="s">
        <v>191</v>
      </c>
      <c r="F71" s="37" t="s">
        <v>7</v>
      </c>
      <c r="G71" s="37">
        <v>23.480930000000001</v>
      </c>
      <c r="H71" s="37">
        <v>16.446619999999999</v>
      </c>
      <c r="I71" s="37">
        <v>30.515229999999999</v>
      </c>
      <c r="J71" s="37">
        <v>7.0342999999999982</v>
      </c>
      <c r="K71" s="37">
        <v>7.0343100000000014</v>
      </c>
    </row>
    <row r="72" spans="1:11">
      <c r="A72" s="37" t="s">
        <v>200</v>
      </c>
      <c r="B72" s="37" t="s">
        <v>41</v>
      </c>
      <c r="C72" s="37" t="s">
        <v>42</v>
      </c>
      <c r="D72" s="37" t="s">
        <v>51</v>
      </c>
      <c r="E72" s="37" t="s">
        <v>191</v>
      </c>
      <c r="F72" s="37" t="s">
        <v>8</v>
      </c>
      <c r="G72" s="37">
        <v>19.48535</v>
      </c>
      <c r="H72" s="37">
        <v>13.585820000000002</v>
      </c>
      <c r="I72" s="37">
        <v>25.384879999999999</v>
      </c>
      <c r="J72" s="37">
        <v>5.8995299999999986</v>
      </c>
      <c r="K72" s="37">
        <v>5.8995299999999986</v>
      </c>
    </row>
    <row r="73" spans="1:11">
      <c r="A73" s="37" t="s">
        <v>201</v>
      </c>
      <c r="B73" s="37" t="s">
        <v>41</v>
      </c>
      <c r="C73" s="37" t="s">
        <v>42</v>
      </c>
      <c r="D73" s="37" t="s">
        <v>51</v>
      </c>
      <c r="E73" s="37" t="s">
        <v>191</v>
      </c>
      <c r="F73" s="37" t="s">
        <v>9</v>
      </c>
      <c r="G73" s="37">
        <v>18.427299999999999</v>
      </c>
      <c r="H73" s="37">
        <v>13.835410000000001</v>
      </c>
      <c r="I73" s="37">
        <v>23.019179999999999</v>
      </c>
      <c r="J73" s="37">
        <v>4.5918799999999997</v>
      </c>
      <c r="K73" s="37">
        <v>4.5918899999999976</v>
      </c>
    </row>
    <row r="74" spans="1:11">
      <c r="A74" s="37" t="s">
        <v>202</v>
      </c>
      <c r="B74" s="37" t="s">
        <v>41</v>
      </c>
      <c r="C74" s="37" t="s">
        <v>42</v>
      </c>
      <c r="D74" s="37" t="s">
        <v>51</v>
      </c>
      <c r="E74" s="37" t="s">
        <v>191</v>
      </c>
      <c r="F74" s="37" t="s">
        <v>10</v>
      </c>
      <c r="G74" s="37">
        <v>25.314130000000002</v>
      </c>
      <c r="H74" s="37">
        <v>19.186679999999999</v>
      </c>
      <c r="I74" s="37">
        <v>31.441570000000002</v>
      </c>
      <c r="J74" s="37">
        <v>6.12744</v>
      </c>
      <c r="K74" s="37">
        <v>6.1274500000000032</v>
      </c>
    </row>
    <row r="75" spans="1:11">
      <c r="A75" s="37" t="s">
        <v>203</v>
      </c>
      <c r="B75" s="37" t="s">
        <v>41</v>
      </c>
      <c r="C75" s="37" t="s">
        <v>42</v>
      </c>
      <c r="D75" s="37" t="s">
        <v>51</v>
      </c>
      <c r="E75" s="37" t="s">
        <v>191</v>
      </c>
      <c r="F75" s="37" t="s">
        <v>11</v>
      </c>
      <c r="G75" s="37">
        <v>26.583020000000001</v>
      </c>
      <c r="H75" s="37">
        <v>20.053360000000001</v>
      </c>
      <c r="I75" s="37">
        <v>33.112679999999997</v>
      </c>
      <c r="J75" s="37">
        <v>6.5296599999999962</v>
      </c>
      <c r="K75" s="37">
        <v>6.5296599999999998</v>
      </c>
    </row>
    <row r="76" spans="1:11">
      <c r="A76" s="37" t="s">
        <v>204</v>
      </c>
      <c r="B76" s="37" t="s">
        <v>41</v>
      </c>
      <c r="C76" s="37" t="s">
        <v>42</v>
      </c>
      <c r="D76" s="37" t="s">
        <v>51</v>
      </c>
      <c r="E76" s="37" t="s">
        <v>191</v>
      </c>
      <c r="F76" s="37" t="s">
        <v>12</v>
      </c>
      <c r="G76" s="37">
        <v>25.917829999999999</v>
      </c>
      <c r="H76" s="37">
        <v>18.511299999999999</v>
      </c>
      <c r="I76" s="37">
        <v>33.324350000000003</v>
      </c>
      <c r="J76" s="37">
        <v>7.406520000000004</v>
      </c>
      <c r="K76" s="37">
        <v>7.4065300000000001</v>
      </c>
    </row>
    <row r="77" spans="1:11">
      <c r="A77" s="37" t="s">
        <v>205</v>
      </c>
      <c r="B77" s="37" t="s">
        <v>41</v>
      </c>
      <c r="C77" s="37" t="s">
        <v>42</v>
      </c>
      <c r="D77" s="37" t="s">
        <v>51</v>
      </c>
      <c r="E77" s="37" t="s">
        <v>191</v>
      </c>
      <c r="F77" s="37" t="s">
        <v>13</v>
      </c>
      <c r="G77" s="37">
        <v>26.160080000000001</v>
      </c>
      <c r="H77" s="37">
        <v>20.826370000000001</v>
      </c>
      <c r="I77" s="37">
        <v>31.493790000000001</v>
      </c>
      <c r="J77" s="37">
        <v>5.33371</v>
      </c>
      <c r="K77" s="37">
        <v>5.33371</v>
      </c>
    </row>
    <row r="78" spans="1:11">
      <c r="A78" s="37" t="s">
        <v>206</v>
      </c>
      <c r="B78" s="37" t="s">
        <v>41</v>
      </c>
      <c r="C78" s="37" t="s">
        <v>42</v>
      </c>
      <c r="D78" s="37" t="s">
        <v>51</v>
      </c>
      <c r="E78" s="37" t="s">
        <v>191</v>
      </c>
      <c r="F78" s="37" t="s">
        <v>20</v>
      </c>
      <c r="G78" s="37">
        <v>20.856179999999998</v>
      </c>
      <c r="H78" s="37">
        <v>15.971969999999999</v>
      </c>
      <c r="I78" s="37">
        <v>25.740400000000001</v>
      </c>
      <c r="J78" s="37">
        <v>4.8842200000000027</v>
      </c>
      <c r="K78" s="37">
        <v>4.8842099999999995</v>
      </c>
    </row>
    <row r="79" spans="1:11">
      <c r="A79" s="37" t="s">
        <v>207</v>
      </c>
      <c r="B79" s="37" t="s">
        <v>41</v>
      </c>
      <c r="C79" s="37" t="s">
        <v>42</v>
      </c>
      <c r="D79" s="37" t="s">
        <v>51</v>
      </c>
      <c r="E79" s="37" t="s">
        <v>191</v>
      </c>
      <c r="F79" s="37" t="s">
        <v>14</v>
      </c>
      <c r="G79" s="37">
        <v>17.954329999999999</v>
      </c>
      <c r="H79" s="37">
        <v>12.728419999999998</v>
      </c>
      <c r="I79" s="37">
        <v>23.180250000000001</v>
      </c>
      <c r="J79" s="37">
        <v>5.2259200000000021</v>
      </c>
      <c r="K79" s="37">
        <v>5.2259100000000007</v>
      </c>
    </row>
    <row r="80" spans="1:11">
      <c r="A80" s="37" t="s">
        <v>208</v>
      </c>
      <c r="B80" s="37" t="s">
        <v>41</v>
      </c>
      <c r="C80" s="37" t="s">
        <v>42</v>
      </c>
      <c r="D80" s="37" t="s">
        <v>51</v>
      </c>
      <c r="E80" s="37" t="s">
        <v>191</v>
      </c>
      <c r="F80" s="37" t="s">
        <v>15</v>
      </c>
      <c r="G80" s="37">
        <v>22.539529999999999</v>
      </c>
      <c r="H80" s="37">
        <v>16.879300000000001</v>
      </c>
      <c r="I80" s="37">
        <v>28.199760000000001</v>
      </c>
      <c r="J80" s="37">
        <v>5.6602300000000021</v>
      </c>
      <c r="K80" s="37">
        <v>5.6602299999999985</v>
      </c>
    </row>
    <row r="81" spans="1:11">
      <c r="A81" s="37" t="s">
        <v>209</v>
      </c>
      <c r="B81" s="37" t="s">
        <v>41</v>
      </c>
      <c r="C81" s="37" t="s">
        <v>42</v>
      </c>
      <c r="D81" s="37" t="s">
        <v>51</v>
      </c>
      <c r="E81" s="37" t="s">
        <v>191</v>
      </c>
      <c r="F81" s="37" t="s">
        <v>16</v>
      </c>
      <c r="G81" s="37">
        <v>30.659189999999999</v>
      </c>
      <c r="H81" s="37">
        <v>24.159510000000001</v>
      </c>
      <c r="I81" s="37">
        <v>37.158879999999996</v>
      </c>
      <c r="J81" s="37">
        <v>6.4996899999999975</v>
      </c>
      <c r="K81" s="37">
        <v>6.4996799999999979</v>
      </c>
    </row>
    <row r="82" spans="1:11">
      <c r="A82" s="37" t="s">
        <v>210</v>
      </c>
      <c r="B82" s="37" t="s">
        <v>41</v>
      </c>
      <c r="C82" s="37" t="s">
        <v>42</v>
      </c>
      <c r="D82" s="37" t="s">
        <v>51</v>
      </c>
      <c r="E82" s="37" t="s">
        <v>191</v>
      </c>
      <c r="F82" s="37" t="s">
        <v>17</v>
      </c>
      <c r="G82" s="37">
        <v>22.123080000000002</v>
      </c>
      <c r="H82" s="37">
        <v>16.278660000000002</v>
      </c>
      <c r="I82" s="37">
        <v>27.967500000000001</v>
      </c>
      <c r="J82" s="37">
        <v>5.8444199999999995</v>
      </c>
      <c r="K82" s="37">
        <v>5.8444199999999995</v>
      </c>
    </row>
    <row r="83" spans="1:11">
      <c r="A83" s="37" t="s">
        <v>211</v>
      </c>
      <c r="B83" s="37" t="s">
        <v>41</v>
      </c>
      <c r="C83" s="37" t="s">
        <v>42</v>
      </c>
      <c r="D83" s="37" t="s">
        <v>51</v>
      </c>
      <c r="E83" s="37" t="s">
        <v>191</v>
      </c>
      <c r="F83" s="37" t="s">
        <v>18</v>
      </c>
      <c r="G83" s="37">
        <v>20.18477</v>
      </c>
      <c r="H83" s="37">
        <v>13.587440000000001</v>
      </c>
      <c r="I83" s="37">
        <v>26.782109999999999</v>
      </c>
      <c r="J83" s="37">
        <v>6.5973399999999991</v>
      </c>
      <c r="K83" s="37">
        <v>6.5973299999999995</v>
      </c>
    </row>
    <row r="84" spans="1:11">
      <c r="A84" s="37" t="s">
        <v>212</v>
      </c>
      <c r="B84" s="37" t="s">
        <v>41</v>
      </c>
      <c r="C84" s="37" t="s">
        <v>42</v>
      </c>
      <c r="D84" s="37" t="s">
        <v>51</v>
      </c>
      <c r="E84" s="37" t="s">
        <v>191</v>
      </c>
      <c r="F84" s="37" t="s">
        <v>19</v>
      </c>
      <c r="G84" s="37">
        <v>22.208820000000003</v>
      </c>
      <c r="H84" s="37">
        <v>16.50215</v>
      </c>
      <c r="I84" s="37">
        <v>27.915499999999998</v>
      </c>
      <c r="J84" s="37">
        <v>5.7066799999999951</v>
      </c>
      <c r="K84" s="37">
        <v>5.7066700000000026</v>
      </c>
    </row>
    <row r="85" spans="1:11">
      <c r="A85" s="37" t="s">
        <v>213</v>
      </c>
      <c r="B85" s="37" t="s">
        <v>41</v>
      </c>
      <c r="C85" s="37" t="s">
        <v>42</v>
      </c>
      <c r="D85" s="37" t="s">
        <v>51</v>
      </c>
      <c r="E85" s="37" t="s">
        <v>191</v>
      </c>
      <c r="F85" s="37" t="s">
        <v>22</v>
      </c>
      <c r="G85" s="37">
        <v>21.626660000000001</v>
      </c>
      <c r="H85" s="37">
        <v>18.963659999999997</v>
      </c>
      <c r="I85" s="37">
        <v>24.289649999999998</v>
      </c>
      <c r="J85" s="37">
        <v>2.6629899999999971</v>
      </c>
      <c r="K85" s="37">
        <v>2.6630000000000038</v>
      </c>
    </row>
    <row r="86" spans="1:11">
      <c r="A86" s="37" t="s">
        <v>214</v>
      </c>
      <c r="B86" s="37" t="s">
        <v>41</v>
      </c>
      <c r="C86" s="37" t="s">
        <v>42</v>
      </c>
      <c r="D86" s="37" t="s">
        <v>51</v>
      </c>
      <c r="E86" s="37" t="s">
        <v>191</v>
      </c>
      <c r="F86" s="37" t="s">
        <v>43</v>
      </c>
      <c r="G86" s="37">
        <v>23.307459999999999</v>
      </c>
      <c r="H86" s="37">
        <v>19.4529</v>
      </c>
      <c r="I86" s="37">
        <v>27.162029999999998</v>
      </c>
      <c r="J86" s="37">
        <v>3.8545699999999989</v>
      </c>
      <c r="K86" s="37">
        <v>3.8545599999999993</v>
      </c>
    </row>
    <row r="87" spans="1:11">
      <c r="A87" s="37" t="s">
        <v>215</v>
      </c>
      <c r="B87" s="37" t="s">
        <v>41</v>
      </c>
      <c r="C87" s="37" t="s">
        <v>42</v>
      </c>
      <c r="D87" s="37" t="s">
        <v>51</v>
      </c>
      <c r="E87" s="37" t="s">
        <v>191</v>
      </c>
      <c r="F87" s="37" t="s">
        <v>44</v>
      </c>
      <c r="G87" s="37">
        <v>21.144270000000002</v>
      </c>
      <c r="H87" s="37">
        <v>13.03871</v>
      </c>
      <c r="I87" s="37">
        <v>29.249829999999999</v>
      </c>
      <c r="J87" s="37">
        <v>8.105559999999997</v>
      </c>
      <c r="K87" s="37">
        <v>8.1055600000000023</v>
      </c>
    </row>
    <row r="88" spans="1:11">
      <c r="A88" s="37" t="s">
        <v>216</v>
      </c>
      <c r="B88" s="37" t="s">
        <v>41</v>
      </c>
      <c r="C88" s="37" t="s">
        <v>42</v>
      </c>
      <c r="D88" s="37" t="s">
        <v>51</v>
      </c>
      <c r="E88" s="37" t="s">
        <v>191</v>
      </c>
      <c r="F88" s="37" t="s">
        <v>23</v>
      </c>
      <c r="G88" s="37">
        <v>21.967110000000002</v>
      </c>
      <c r="H88" s="37">
        <v>18.742850000000001</v>
      </c>
      <c r="I88" s="37">
        <v>25.191370000000003</v>
      </c>
      <c r="J88" s="37">
        <v>3.224260000000001</v>
      </c>
      <c r="K88" s="37">
        <v>3.224260000000001</v>
      </c>
    </row>
    <row r="89" spans="1:11">
      <c r="A89" s="37" t="s">
        <v>217</v>
      </c>
      <c r="B89" s="37" t="s">
        <v>41</v>
      </c>
      <c r="C89" s="37" t="s">
        <v>42</v>
      </c>
      <c r="D89" s="37" t="s">
        <v>51</v>
      </c>
      <c r="E89" s="37" t="s">
        <v>191</v>
      </c>
      <c r="F89" s="37" t="s">
        <v>39</v>
      </c>
      <c r="G89" s="37">
        <v>20.311150000000001</v>
      </c>
      <c r="H89" s="37">
        <v>16.22062</v>
      </c>
      <c r="I89" s="37">
        <v>24.401669999999999</v>
      </c>
      <c r="J89" s="37">
        <v>4.0905199999999979</v>
      </c>
      <c r="K89" s="37">
        <v>4.0905300000000011</v>
      </c>
    </row>
    <row r="90" spans="1:11">
      <c r="A90" s="37" t="s">
        <v>1180</v>
      </c>
      <c r="B90" s="37" t="s">
        <v>41</v>
      </c>
      <c r="C90" s="37" t="s">
        <v>42</v>
      </c>
      <c r="D90" s="37" t="s">
        <v>51</v>
      </c>
      <c r="E90" s="37" t="s">
        <v>191</v>
      </c>
      <c r="F90" s="37" t="s">
        <v>1178</v>
      </c>
      <c r="G90" s="37">
        <v>26.116089999999996</v>
      </c>
      <c r="H90" s="37">
        <v>21.547090000000001</v>
      </c>
      <c r="I90" s="37">
        <v>30.685099999999998</v>
      </c>
      <c r="J90" s="37">
        <v>4.5690100000000022</v>
      </c>
      <c r="K90" s="37">
        <v>4.5689999999999955</v>
      </c>
    </row>
    <row r="91" spans="1:11">
      <c r="A91" s="37" t="s">
        <v>218</v>
      </c>
      <c r="B91" s="37" t="s">
        <v>41</v>
      </c>
      <c r="C91" s="37" t="s">
        <v>42</v>
      </c>
      <c r="D91" s="37" t="s">
        <v>51</v>
      </c>
      <c r="E91" s="37" t="s">
        <v>191</v>
      </c>
      <c r="F91" s="37" t="s">
        <v>40</v>
      </c>
      <c r="G91" s="37">
        <v>23.12283</v>
      </c>
      <c r="H91" s="37">
        <v>20.312930000000001</v>
      </c>
      <c r="I91" s="37">
        <v>25.932739999999999</v>
      </c>
      <c r="J91" s="37">
        <v>2.8099099999999986</v>
      </c>
      <c r="K91" s="37">
        <v>2.809899999999999</v>
      </c>
    </row>
    <row r="92" spans="1:11">
      <c r="A92" s="37" t="s">
        <v>219</v>
      </c>
      <c r="B92" s="37" t="s">
        <v>41</v>
      </c>
      <c r="C92" s="37" t="s">
        <v>42</v>
      </c>
      <c r="D92" s="37" t="s">
        <v>51</v>
      </c>
      <c r="E92" s="37" t="s">
        <v>191</v>
      </c>
      <c r="F92" s="37" t="s">
        <v>160</v>
      </c>
      <c r="G92" s="37">
        <v>22.89385</v>
      </c>
      <c r="H92" s="37">
        <v>21.431539999999998</v>
      </c>
      <c r="I92" s="37">
        <v>24.356159999999999</v>
      </c>
      <c r="J92" s="37">
        <v>1.4623099999999987</v>
      </c>
      <c r="K92" s="37">
        <v>1.4623100000000022</v>
      </c>
    </row>
    <row r="93" spans="1:11">
      <c r="A93" s="37" t="s">
        <v>220</v>
      </c>
      <c r="B93" s="37" t="s">
        <v>41</v>
      </c>
      <c r="C93" s="37" t="s">
        <v>42</v>
      </c>
      <c r="D93" s="37" t="s">
        <v>52</v>
      </c>
      <c r="E93" s="37" t="s">
        <v>130</v>
      </c>
      <c r="F93" s="37" t="s">
        <v>0</v>
      </c>
      <c r="G93" s="37">
        <v>18.820460000000001</v>
      </c>
      <c r="H93" s="37">
        <v>15.797439999999998</v>
      </c>
      <c r="I93" s="37">
        <v>21.84347</v>
      </c>
      <c r="J93" s="37">
        <v>3.0230099999999993</v>
      </c>
      <c r="K93" s="37">
        <v>3.0230200000000025</v>
      </c>
    </row>
    <row r="94" spans="1:11">
      <c r="A94" s="37" t="s">
        <v>221</v>
      </c>
      <c r="B94" s="37" t="s">
        <v>41</v>
      </c>
      <c r="C94" s="37" t="s">
        <v>42</v>
      </c>
      <c r="D94" s="37" t="s">
        <v>52</v>
      </c>
      <c r="E94" s="37" t="s">
        <v>130</v>
      </c>
      <c r="F94" s="37" t="s">
        <v>1</v>
      </c>
      <c r="G94" s="37">
        <v>19.926849999999998</v>
      </c>
      <c r="H94" s="37">
        <v>16.809730000000002</v>
      </c>
      <c r="I94" s="37">
        <v>23.043980000000001</v>
      </c>
      <c r="J94" s="37">
        <v>3.1171300000000031</v>
      </c>
      <c r="K94" s="37">
        <v>3.1171199999999963</v>
      </c>
    </row>
    <row r="95" spans="1:11">
      <c r="A95" s="37" t="s">
        <v>222</v>
      </c>
      <c r="B95" s="37" t="s">
        <v>41</v>
      </c>
      <c r="C95" s="37" t="s">
        <v>42</v>
      </c>
      <c r="D95" s="37" t="s">
        <v>52</v>
      </c>
      <c r="E95" s="37" t="s">
        <v>130</v>
      </c>
      <c r="F95" s="37" t="s">
        <v>2</v>
      </c>
      <c r="G95" s="37">
        <v>21.229970000000002</v>
      </c>
      <c r="H95" s="37">
        <v>18.13757</v>
      </c>
      <c r="I95" s="37">
        <v>24.322379999999999</v>
      </c>
      <c r="J95" s="37">
        <v>3.0924099999999974</v>
      </c>
      <c r="K95" s="37">
        <v>3.0924000000000014</v>
      </c>
    </row>
    <row r="96" spans="1:11">
      <c r="A96" s="37" t="s">
        <v>223</v>
      </c>
      <c r="B96" s="37" t="s">
        <v>41</v>
      </c>
      <c r="C96" s="37" t="s">
        <v>42</v>
      </c>
      <c r="D96" s="37" t="s">
        <v>52</v>
      </c>
      <c r="E96" s="37" t="s">
        <v>130</v>
      </c>
      <c r="F96" s="37" t="s">
        <v>3</v>
      </c>
      <c r="G96" s="37">
        <v>21.458389999999998</v>
      </c>
      <c r="H96" s="37">
        <v>18.350069999999999</v>
      </c>
      <c r="I96" s="37">
        <v>24.56671</v>
      </c>
      <c r="J96" s="37">
        <v>3.1083200000000026</v>
      </c>
      <c r="K96" s="37">
        <v>3.1083199999999991</v>
      </c>
    </row>
    <row r="97" spans="1:11">
      <c r="A97" s="37" t="s">
        <v>224</v>
      </c>
      <c r="B97" s="37" t="s">
        <v>41</v>
      </c>
      <c r="C97" s="37" t="s">
        <v>42</v>
      </c>
      <c r="D97" s="37" t="s">
        <v>52</v>
      </c>
      <c r="E97" s="37" t="s">
        <v>130</v>
      </c>
      <c r="F97" s="37" t="s">
        <v>4</v>
      </c>
      <c r="G97" s="37">
        <v>23.102119999999999</v>
      </c>
      <c r="H97" s="37">
        <v>20.279240000000001</v>
      </c>
      <c r="I97" s="37">
        <v>25.924999999999997</v>
      </c>
      <c r="J97" s="37">
        <v>2.8228799999999978</v>
      </c>
      <c r="K97" s="37">
        <v>2.8228799999999978</v>
      </c>
    </row>
    <row r="98" spans="1:11">
      <c r="A98" s="37" t="s">
        <v>225</v>
      </c>
      <c r="B98" s="37" t="s">
        <v>41</v>
      </c>
      <c r="C98" s="37" t="s">
        <v>42</v>
      </c>
      <c r="D98" s="37" t="s">
        <v>52</v>
      </c>
      <c r="E98" s="37" t="s">
        <v>130</v>
      </c>
      <c r="F98" s="37" t="s">
        <v>5</v>
      </c>
      <c r="G98" s="37">
        <v>19.92943</v>
      </c>
      <c r="H98" s="37">
        <v>17.237739999999999</v>
      </c>
      <c r="I98" s="37">
        <v>22.621130000000001</v>
      </c>
      <c r="J98" s="37">
        <v>2.6917000000000009</v>
      </c>
      <c r="K98" s="37">
        <v>2.6916900000000012</v>
      </c>
    </row>
    <row r="99" spans="1:11">
      <c r="A99" s="37" t="s">
        <v>226</v>
      </c>
      <c r="B99" s="37" t="s">
        <v>41</v>
      </c>
      <c r="C99" s="37" t="s">
        <v>42</v>
      </c>
      <c r="D99" s="37" t="s">
        <v>52</v>
      </c>
      <c r="E99" s="37" t="s">
        <v>130</v>
      </c>
      <c r="F99" s="37" t="s">
        <v>137</v>
      </c>
      <c r="G99" s="37">
        <v>19.78482</v>
      </c>
      <c r="H99" s="37">
        <v>16.523029999999999</v>
      </c>
      <c r="I99" s="37">
        <v>23.046610000000001</v>
      </c>
      <c r="J99" s="37">
        <v>3.2617900000000013</v>
      </c>
      <c r="K99" s="37">
        <v>3.2617900000000013</v>
      </c>
    </row>
    <row r="100" spans="1:11">
      <c r="A100" s="37" t="s">
        <v>227</v>
      </c>
      <c r="B100" s="37" t="s">
        <v>41</v>
      </c>
      <c r="C100" s="37" t="s">
        <v>42</v>
      </c>
      <c r="D100" s="37" t="s">
        <v>52</v>
      </c>
      <c r="E100" s="37" t="s">
        <v>130</v>
      </c>
      <c r="F100" s="37" t="s">
        <v>6</v>
      </c>
      <c r="G100" s="37">
        <v>19.455670000000001</v>
      </c>
      <c r="H100" s="37">
        <v>16.118940000000002</v>
      </c>
      <c r="I100" s="37">
        <v>22.79241</v>
      </c>
      <c r="J100" s="37">
        <v>3.3367399999999989</v>
      </c>
      <c r="K100" s="37">
        <v>3.3367299999999993</v>
      </c>
    </row>
    <row r="101" spans="1:11">
      <c r="A101" s="37" t="s">
        <v>228</v>
      </c>
      <c r="B101" s="37" t="s">
        <v>41</v>
      </c>
      <c r="C101" s="37" t="s">
        <v>42</v>
      </c>
      <c r="D101" s="37" t="s">
        <v>52</v>
      </c>
      <c r="E101" s="37" t="s">
        <v>130</v>
      </c>
      <c r="F101" s="37" t="s">
        <v>7</v>
      </c>
      <c r="G101" s="37">
        <v>18.050550000000001</v>
      </c>
      <c r="H101" s="37">
        <v>14.989369999999999</v>
      </c>
      <c r="I101" s="37">
        <v>21.111720000000002</v>
      </c>
      <c r="J101" s="37">
        <v>3.0611700000000006</v>
      </c>
      <c r="K101" s="37">
        <v>3.061180000000002</v>
      </c>
    </row>
    <row r="102" spans="1:11">
      <c r="A102" s="37" t="s">
        <v>229</v>
      </c>
      <c r="B102" s="37" t="s">
        <v>41</v>
      </c>
      <c r="C102" s="37" t="s">
        <v>42</v>
      </c>
      <c r="D102" s="37" t="s">
        <v>52</v>
      </c>
      <c r="E102" s="37" t="s">
        <v>130</v>
      </c>
      <c r="F102" s="37" t="s">
        <v>8</v>
      </c>
      <c r="G102" s="37">
        <v>18.456869999999999</v>
      </c>
      <c r="H102" s="37">
        <v>15.742749999999999</v>
      </c>
      <c r="I102" s="37">
        <v>21.17099</v>
      </c>
      <c r="J102" s="37">
        <v>2.7141200000000012</v>
      </c>
      <c r="K102" s="37">
        <v>2.7141199999999994</v>
      </c>
    </row>
    <row r="103" spans="1:11">
      <c r="A103" s="37" t="s">
        <v>230</v>
      </c>
      <c r="B103" s="37" t="s">
        <v>41</v>
      </c>
      <c r="C103" s="37" t="s">
        <v>42</v>
      </c>
      <c r="D103" s="37" t="s">
        <v>52</v>
      </c>
      <c r="E103" s="37" t="s">
        <v>130</v>
      </c>
      <c r="F103" s="37" t="s">
        <v>9</v>
      </c>
      <c r="G103" s="37">
        <v>22.0182</v>
      </c>
      <c r="H103" s="37">
        <v>19.445920000000001</v>
      </c>
      <c r="I103" s="37">
        <v>24.590479999999999</v>
      </c>
      <c r="J103" s="37">
        <v>2.5722799999999992</v>
      </c>
      <c r="K103" s="37">
        <v>2.5722799999999992</v>
      </c>
    </row>
    <row r="104" spans="1:11">
      <c r="A104" s="37" t="s">
        <v>231</v>
      </c>
      <c r="B104" s="37" t="s">
        <v>41</v>
      </c>
      <c r="C104" s="37" t="s">
        <v>42</v>
      </c>
      <c r="D104" s="37" t="s">
        <v>52</v>
      </c>
      <c r="E104" s="37" t="s">
        <v>130</v>
      </c>
      <c r="F104" s="37" t="s">
        <v>10</v>
      </c>
      <c r="G104" s="37">
        <v>24.254090000000001</v>
      </c>
      <c r="H104" s="37">
        <v>21.35201</v>
      </c>
      <c r="I104" s="37">
        <v>27.156170000000003</v>
      </c>
      <c r="J104" s="37">
        <v>2.9020800000000015</v>
      </c>
      <c r="K104" s="37">
        <v>2.9020800000000015</v>
      </c>
    </row>
    <row r="105" spans="1:11">
      <c r="A105" s="37" t="s">
        <v>232</v>
      </c>
      <c r="B105" s="37" t="s">
        <v>41</v>
      </c>
      <c r="C105" s="37" t="s">
        <v>42</v>
      </c>
      <c r="D105" s="37" t="s">
        <v>52</v>
      </c>
      <c r="E105" s="37" t="s">
        <v>130</v>
      </c>
      <c r="F105" s="37" t="s">
        <v>11</v>
      </c>
      <c r="G105" s="37">
        <v>23.724160000000001</v>
      </c>
      <c r="H105" s="37">
        <v>20.686879999999999</v>
      </c>
      <c r="I105" s="37">
        <v>26.761449999999996</v>
      </c>
      <c r="J105" s="37">
        <v>3.0372899999999952</v>
      </c>
      <c r="K105" s="37">
        <v>3.0372800000000026</v>
      </c>
    </row>
    <row r="106" spans="1:11">
      <c r="A106" s="37" t="s">
        <v>233</v>
      </c>
      <c r="B106" s="37" t="s">
        <v>41</v>
      </c>
      <c r="C106" s="37" t="s">
        <v>42</v>
      </c>
      <c r="D106" s="37" t="s">
        <v>52</v>
      </c>
      <c r="E106" s="37" t="s">
        <v>130</v>
      </c>
      <c r="F106" s="37" t="s">
        <v>12</v>
      </c>
      <c r="G106" s="37">
        <v>21.354699999999998</v>
      </c>
      <c r="H106" s="37">
        <v>18.229559999999999</v>
      </c>
      <c r="I106" s="37">
        <v>24.479839999999999</v>
      </c>
      <c r="J106" s="37">
        <v>3.1251400000000018</v>
      </c>
      <c r="K106" s="37">
        <v>3.1251399999999983</v>
      </c>
    </row>
    <row r="107" spans="1:11">
      <c r="A107" s="37" t="s">
        <v>234</v>
      </c>
      <c r="B107" s="37" t="s">
        <v>41</v>
      </c>
      <c r="C107" s="37" t="s">
        <v>42</v>
      </c>
      <c r="D107" s="37" t="s">
        <v>52</v>
      </c>
      <c r="E107" s="37" t="s">
        <v>130</v>
      </c>
      <c r="F107" s="37" t="s">
        <v>13</v>
      </c>
      <c r="G107" s="37">
        <v>20.91498</v>
      </c>
      <c r="H107" s="37">
        <v>18.772279999999999</v>
      </c>
      <c r="I107" s="37">
        <v>23.057680000000001</v>
      </c>
      <c r="J107" s="37">
        <v>2.1427000000000014</v>
      </c>
      <c r="K107" s="37">
        <v>2.1427000000000014</v>
      </c>
    </row>
    <row r="108" spans="1:11">
      <c r="A108" s="37" t="s">
        <v>235</v>
      </c>
      <c r="B108" s="37" t="s">
        <v>41</v>
      </c>
      <c r="C108" s="37" t="s">
        <v>42</v>
      </c>
      <c r="D108" s="37" t="s">
        <v>52</v>
      </c>
      <c r="E108" s="37" t="s">
        <v>130</v>
      </c>
      <c r="F108" s="37" t="s">
        <v>20</v>
      </c>
      <c r="G108" s="37">
        <v>26.68591</v>
      </c>
      <c r="H108" s="37">
        <v>23.989100000000001</v>
      </c>
      <c r="I108" s="37">
        <v>29.382709999999999</v>
      </c>
      <c r="J108" s="37">
        <v>2.6967999999999996</v>
      </c>
      <c r="K108" s="37">
        <v>2.6968099999999993</v>
      </c>
    </row>
    <row r="109" spans="1:11">
      <c r="A109" s="37" t="s">
        <v>236</v>
      </c>
      <c r="B109" s="37" t="s">
        <v>41</v>
      </c>
      <c r="C109" s="37" t="s">
        <v>42</v>
      </c>
      <c r="D109" s="37" t="s">
        <v>52</v>
      </c>
      <c r="E109" s="37" t="s">
        <v>130</v>
      </c>
      <c r="F109" s="37" t="s">
        <v>14</v>
      </c>
      <c r="G109" s="37">
        <v>24.411640000000002</v>
      </c>
      <c r="H109" s="37">
        <v>21.371919999999999</v>
      </c>
      <c r="I109" s="37">
        <v>27.451370000000004</v>
      </c>
      <c r="J109" s="37">
        <v>3.0397300000000023</v>
      </c>
      <c r="K109" s="37">
        <v>3.0397200000000026</v>
      </c>
    </row>
    <row r="110" spans="1:11">
      <c r="A110" s="37" t="s">
        <v>237</v>
      </c>
      <c r="B110" s="37" t="s">
        <v>41</v>
      </c>
      <c r="C110" s="37" t="s">
        <v>42</v>
      </c>
      <c r="D110" s="37" t="s">
        <v>52</v>
      </c>
      <c r="E110" s="37" t="s">
        <v>130</v>
      </c>
      <c r="F110" s="37" t="s">
        <v>15</v>
      </c>
      <c r="G110" s="37">
        <v>25.401790000000002</v>
      </c>
      <c r="H110" s="37">
        <v>22.52092</v>
      </c>
      <c r="I110" s="37">
        <v>28.28267</v>
      </c>
      <c r="J110" s="37">
        <v>2.8808799999999977</v>
      </c>
      <c r="K110" s="37">
        <v>2.8808700000000016</v>
      </c>
    </row>
    <row r="111" spans="1:11">
      <c r="A111" s="37" t="s">
        <v>238</v>
      </c>
      <c r="B111" s="37" t="s">
        <v>41</v>
      </c>
      <c r="C111" s="37" t="s">
        <v>42</v>
      </c>
      <c r="D111" s="37" t="s">
        <v>52</v>
      </c>
      <c r="E111" s="37" t="s">
        <v>130</v>
      </c>
      <c r="F111" s="37" t="s">
        <v>16</v>
      </c>
      <c r="G111" s="37">
        <v>25.977240000000002</v>
      </c>
      <c r="H111" s="37">
        <v>22.64846</v>
      </c>
      <c r="I111" s="37">
        <v>29.30602</v>
      </c>
      <c r="J111" s="37">
        <v>3.3287799999999983</v>
      </c>
      <c r="K111" s="37">
        <v>3.3287800000000018</v>
      </c>
    </row>
    <row r="112" spans="1:11">
      <c r="A112" s="37" t="s">
        <v>239</v>
      </c>
      <c r="B112" s="37" t="s">
        <v>41</v>
      </c>
      <c r="C112" s="37" t="s">
        <v>42</v>
      </c>
      <c r="D112" s="37" t="s">
        <v>52</v>
      </c>
      <c r="E112" s="37" t="s">
        <v>130</v>
      </c>
      <c r="F112" s="37" t="s">
        <v>17</v>
      </c>
      <c r="G112" s="37">
        <v>24.360379999999999</v>
      </c>
      <c r="H112" s="37">
        <v>21.327960000000001</v>
      </c>
      <c r="I112" s="37">
        <v>27.392790000000002</v>
      </c>
      <c r="J112" s="37">
        <v>3.0324100000000023</v>
      </c>
      <c r="K112" s="37">
        <v>3.0324199999999983</v>
      </c>
    </row>
    <row r="113" spans="1:11">
      <c r="A113" s="37" t="s">
        <v>240</v>
      </c>
      <c r="B113" s="37" t="s">
        <v>41</v>
      </c>
      <c r="C113" s="37" t="s">
        <v>42</v>
      </c>
      <c r="D113" s="37" t="s">
        <v>52</v>
      </c>
      <c r="E113" s="37" t="s">
        <v>130</v>
      </c>
      <c r="F113" s="37" t="s">
        <v>18</v>
      </c>
      <c r="G113" s="37">
        <v>18.715770000000003</v>
      </c>
      <c r="H113" s="37">
        <v>15.749409999999999</v>
      </c>
      <c r="I113" s="37">
        <v>21.682130000000001</v>
      </c>
      <c r="J113" s="37">
        <v>2.9663599999999981</v>
      </c>
      <c r="K113" s="37">
        <v>2.9663600000000034</v>
      </c>
    </row>
    <row r="114" spans="1:11">
      <c r="A114" s="37" t="s">
        <v>241</v>
      </c>
      <c r="B114" s="37" t="s">
        <v>41</v>
      </c>
      <c r="C114" s="37" t="s">
        <v>42</v>
      </c>
      <c r="D114" s="37" t="s">
        <v>52</v>
      </c>
      <c r="E114" s="37" t="s">
        <v>130</v>
      </c>
      <c r="F114" s="37" t="s">
        <v>19</v>
      </c>
      <c r="G114" s="37">
        <v>21.427520000000001</v>
      </c>
      <c r="H114" s="37">
        <v>18.543050000000001</v>
      </c>
      <c r="I114" s="37">
        <v>24.311990000000002</v>
      </c>
      <c r="J114" s="37">
        <v>2.8844700000000003</v>
      </c>
      <c r="K114" s="37">
        <v>2.8844700000000003</v>
      </c>
    </row>
    <row r="115" spans="1:11">
      <c r="A115" s="37" t="s">
        <v>242</v>
      </c>
      <c r="B115" s="37" t="s">
        <v>41</v>
      </c>
      <c r="C115" s="37" t="s">
        <v>42</v>
      </c>
      <c r="D115" s="37" t="s">
        <v>52</v>
      </c>
      <c r="E115" s="37" t="s">
        <v>130</v>
      </c>
      <c r="F115" s="37" t="s">
        <v>22</v>
      </c>
      <c r="G115" s="37">
        <v>20.980029999999999</v>
      </c>
      <c r="H115" s="37">
        <v>19.744070000000001</v>
      </c>
      <c r="I115" s="37">
        <v>22.215979999999998</v>
      </c>
      <c r="J115" s="37">
        <v>1.235949999999999</v>
      </c>
      <c r="K115" s="37">
        <v>1.2359599999999986</v>
      </c>
    </row>
    <row r="116" spans="1:11">
      <c r="A116" s="37" t="s">
        <v>243</v>
      </c>
      <c r="B116" s="37" t="s">
        <v>41</v>
      </c>
      <c r="C116" s="37" t="s">
        <v>42</v>
      </c>
      <c r="D116" s="37" t="s">
        <v>52</v>
      </c>
      <c r="E116" s="37" t="s">
        <v>130</v>
      </c>
      <c r="F116" s="37" t="s">
        <v>43</v>
      </c>
      <c r="G116" s="37">
        <v>18.522350000000003</v>
      </c>
      <c r="H116" s="37">
        <v>16.755559999999999</v>
      </c>
      <c r="I116" s="37">
        <v>20.289149999999999</v>
      </c>
      <c r="J116" s="37">
        <v>1.7667999999999964</v>
      </c>
      <c r="K116" s="37">
        <v>1.7667900000000039</v>
      </c>
    </row>
    <row r="117" spans="1:11">
      <c r="A117" s="37" t="s">
        <v>244</v>
      </c>
      <c r="B117" s="37" t="s">
        <v>41</v>
      </c>
      <c r="C117" s="37" t="s">
        <v>42</v>
      </c>
      <c r="D117" s="37" t="s">
        <v>52</v>
      </c>
      <c r="E117" s="37" t="s">
        <v>130</v>
      </c>
      <c r="F117" s="37" t="s">
        <v>44</v>
      </c>
      <c r="G117" s="37">
        <v>19.78482</v>
      </c>
      <c r="H117" s="37">
        <v>16.523029999999999</v>
      </c>
      <c r="I117" s="37">
        <v>23.046610000000001</v>
      </c>
      <c r="J117" s="37">
        <v>3.2617900000000013</v>
      </c>
      <c r="K117" s="37">
        <v>3.2617900000000013</v>
      </c>
    </row>
    <row r="118" spans="1:11">
      <c r="A118" s="37" t="s">
        <v>245</v>
      </c>
      <c r="B118" s="37" t="s">
        <v>41</v>
      </c>
      <c r="C118" s="37" t="s">
        <v>42</v>
      </c>
      <c r="D118" s="37" t="s">
        <v>52</v>
      </c>
      <c r="E118" s="37" t="s">
        <v>130</v>
      </c>
      <c r="F118" s="37" t="s">
        <v>23</v>
      </c>
      <c r="G118" s="37">
        <v>23.093219999999999</v>
      </c>
      <c r="H118" s="37">
        <v>21.455819999999999</v>
      </c>
      <c r="I118" s="37">
        <v>24.730620000000002</v>
      </c>
      <c r="J118" s="37">
        <v>1.6374000000000031</v>
      </c>
      <c r="K118" s="37">
        <v>1.6373999999999995</v>
      </c>
    </row>
    <row r="119" spans="1:11">
      <c r="A119" s="37" t="s">
        <v>246</v>
      </c>
      <c r="B119" s="37" t="s">
        <v>41</v>
      </c>
      <c r="C119" s="37" t="s">
        <v>42</v>
      </c>
      <c r="D119" s="37" t="s">
        <v>52</v>
      </c>
      <c r="E119" s="37" t="s">
        <v>130</v>
      </c>
      <c r="F119" s="37" t="s">
        <v>39</v>
      </c>
      <c r="G119" s="37">
        <v>26.246360000000003</v>
      </c>
      <c r="H119" s="37">
        <v>23.992509999999999</v>
      </c>
      <c r="I119" s="37">
        <v>28.500209999999999</v>
      </c>
      <c r="J119" s="37">
        <v>2.2538499999999964</v>
      </c>
      <c r="K119" s="37">
        <v>2.2538500000000035</v>
      </c>
    </row>
    <row r="120" spans="1:11">
      <c r="A120" s="37" t="s">
        <v>1181</v>
      </c>
      <c r="B120" s="37" t="s">
        <v>41</v>
      </c>
      <c r="C120" s="37" t="s">
        <v>42</v>
      </c>
      <c r="D120" s="37" t="s">
        <v>52</v>
      </c>
      <c r="E120" s="37" t="s">
        <v>130</v>
      </c>
      <c r="F120" s="37" t="s">
        <v>1178</v>
      </c>
      <c r="G120" s="37">
        <v>21.020379999999999</v>
      </c>
      <c r="H120" s="37">
        <v>19.227319999999999</v>
      </c>
      <c r="I120" s="37">
        <v>22.81344</v>
      </c>
      <c r="J120" s="37">
        <v>1.7930600000000005</v>
      </c>
      <c r="K120" s="37">
        <v>1.7930600000000005</v>
      </c>
    </row>
    <row r="121" spans="1:11">
      <c r="A121" s="37" t="s">
        <v>247</v>
      </c>
      <c r="B121" s="37" t="s">
        <v>41</v>
      </c>
      <c r="C121" s="37" t="s">
        <v>42</v>
      </c>
      <c r="D121" s="37" t="s">
        <v>52</v>
      </c>
      <c r="E121" s="37" t="s">
        <v>130</v>
      </c>
      <c r="F121" s="37" t="s">
        <v>40</v>
      </c>
      <c r="G121" s="37">
        <v>23.323129999999999</v>
      </c>
      <c r="H121" s="37">
        <v>21.912880000000001</v>
      </c>
      <c r="I121" s="37">
        <v>24.73338</v>
      </c>
      <c r="J121" s="37">
        <v>1.4102500000000013</v>
      </c>
      <c r="K121" s="37">
        <v>1.4102499999999978</v>
      </c>
    </row>
    <row r="122" spans="1:11">
      <c r="A122" s="37" t="s">
        <v>248</v>
      </c>
      <c r="B122" s="37" t="s">
        <v>41</v>
      </c>
      <c r="C122" s="37" t="s">
        <v>42</v>
      </c>
      <c r="D122" s="37" t="s">
        <v>52</v>
      </c>
      <c r="E122" s="37" t="s">
        <v>130</v>
      </c>
      <c r="F122" s="37" t="s">
        <v>160</v>
      </c>
      <c r="G122" s="37">
        <v>22.002500000000001</v>
      </c>
      <c r="H122" s="37">
        <v>21.35228</v>
      </c>
      <c r="I122" s="37">
        <v>22.652720000000002</v>
      </c>
      <c r="J122" s="37">
        <v>0.65022000000000091</v>
      </c>
      <c r="K122" s="37">
        <v>0.65022000000000091</v>
      </c>
    </row>
    <row r="123" spans="1:11">
      <c r="A123" s="37" t="s">
        <v>249</v>
      </c>
      <c r="B123" s="37" t="s">
        <v>41</v>
      </c>
      <c r="C123" s="37" t="s">
        <v>42</v>
      </c>
      <c r="D123" s="37" t="s">
        <v>52</v>
      </c>
      <c r="E123" s="37" t="s">
        <v>21</v>
      </c>
      <c r="F123" s="37" t="s">
        <v>0</v>
      </c>
      <c r="G123" s="37">
        <v>19.456399999999999</v>
      </c>
      <c r="H123" s="37">
        <v>15.132399999999999</v>
      </c>
      <c r="I123" s="37">
        <v>23.78041</v>
      </c>
      <c r="J123" s="37">
        <v>4.3240100000000012</v>
      </c>
      <c r="K123" s="37">
        <v>4.3239999999999998</v>
      </c>
    </row>
    <row r="124" spans="1:11">
      <c r="A124" s="37" t="s">
        <v>250</v>
      </c>
      <c r="B124" s="37" t="s">
        <v>41</v>
      </c>
      <c r="C124" s="37" t="s">
        <v>42</v>
      </c>
      <c r="D124" s="37" t="s">
        <v>52</v>
      </c>
      <c r="E124" s="37" t="s">
        <v>21</v>
      </c>
      <c r="F124" s="37" t="s">
        <v>1</v>
      </c>
      <c r="G124" s="37">
        <v>23.668490000000002</v>
      </c>
      <c r="H124" s="37">
        <v>18.86476</v>
      </c>
      <c r="I124" s="37">
        <v>28.472219999999997</v>
      </c>
      <c r="J124" s="37">
        <v>4.8037299999999945</v>
      </c>
      <c r="K124" s="37">
        <v>4.8037300000000016</v>
      </c>
    </row>
    <row r="125" spans="1:11">
      <c r="A125" s="37" t="s">
        <v>251</v>
      </c>
      <c r="B125" s="37" t="s">
        <v>41</v>
      </c>
      <c r="C125" s="37" t="s">
        <v>42</v>
      </c>
      <c r="D125" s="37" t="s">
        <v>52</v>
      </c>
      <c r="E125" s="37" t="s">
        <v>21</v>
      </c>
      <c r="F125" s="37" t="s">
        <v>2</v>
      </c>
      <c r="G125" s="37">
        <v>26.493549999999999</v>
      </c>
      <c r="H125" s="37">
        <v>21.768789999999999</v>
      </c>
      <c r="I125" s="37">
        <v>31.218319999999999</v>
      </c>
      <c r="J125" s="37">
        <v>4.7247699999999995</v>
      </c>
      <c r="K125" s="37">
        <v>4.7247599999999998</v>
      </c>
    </row>
    <row r="126" spans="1:11">
      <c r="A126" s="37" t="s">
        <v>252</v>
      </c>
      <c r="B126" s="37" t="s">
        <v>41</v>
      </c>
      <c r="C126" s="37" t="s">
        <v>42</v>
      </c>
      <c r="D126" s="37" t="s">
        <v>52</v>
      </c>
      <c r="E126" s="37" t="s">
        <v>21</v>
      </c>
      <c r="F126" s="37" t="s">
        <v>3</v>
      </c>
      <c r="G126" s="37">
        <v>27.14837</v>
      </c>
      <c r="H126" s="37">
        <v>22.505610000000001</v>
      </c>
      <c r="I126" s="37">
        <v>31.791140000000002</v>
      </c>
      <c r="J126" s="37">
        <v>4.6427700000000023</v>
      </c>
      <c r="K126" s="37">
        <v>4.6427599999999991</v>
      </c>
    </row>
    <row r="127" spans="1:11">
      <c r="A127" s="37" t="s">
        <v>253</v>
      </c>
      <c r="B127" s="37" t="s">
        <v>41</v>
      </c>
      <c r="C127" s="37" t="s">
        <v>42</v>
      </c>
      <c r="D127" s="37" t="s">
        <v>52</v>
      </c>
      <c r="E127" s="37" t="s">
        <v>21</v>
      </c>
      <c r="F127" s="37" t="s">
        <v>4</v>
      </c>
      <c r="G127" s="37">
        <v>27.35181</v>
      </c>
      <c r="H127" s="37">
        <v>23.260059999999999</v>
      </c>
      <c r="I127" s="37">
        <v>31.443549999999998</v>
      </c>
      <c r="J127" s="37">
        <v>4.0917399999999979</v>
      </c>
      <c r="K127" s="37">
        <v>4.0917500000000011</v>
      </c>
    </row>
    <row r="128" spans="1:11">
      <c r="A128" s="37" t="s">
        <v>254</v>
      </c>
      <c r="B128" s="37" t="s">
        <v>41</v>
      </c>
      <c r="C128" s="37" t="s">
        <v>42</v>
      </c>
      <c r="D128" s="37" t="s">
        <v>52</v>
      </c>
      <c r="E128" s="37" t="s">
        <v>21</v>
      </c>
      <c r="F128" s="37" t="s">
        <v>5</v>
      </c>
      <c r="G128" s="37">
        <v>25.217169999999999</v>
      </c>
      <c r="H128" s="37">
        <v>21.158809999999999</v>
      </c>
      <c r="I128" s="37">
        <v>29.27553</v>
      </c>
      <c r="J128" s="37">
        <v>4.0583600000000004</v>
      </c>
      <c r="K128" s="37">
        <v>4.0583600000000004</v>
      </c>
    </row>
    <row r="129" spans="1:11">
      <c r="A129" s="37" t="s">
        <v>255</v>
      </c>
      <c r="B129" s="37" t="s">
        <v>41</v>
      </c>
      <c r="C129" s="37" t="s">
        <v>42</v>
      </c>
      <c r="D129" s="37" t="s">
        <v>52</v>
      </c>
      <c r="E129" s="37" t="s">
        <v>21</v>
      </c>
      <c r="F129" s="37" t="s">
        <v>137</v>
      </c>
      <c r="G129" s="37">
        <v>24.78407</v>
      </c>
      <c r="H129" s="37">
        <v>19.971059999999998</v>
      </c>
      <c r="I129" s="37">
        <v>29.597089999999998</v>
      </c>
      <c r="J129" s="37">
        <v>4.8130199999999981</v>
      </c>
      <c r="K129" s="37">
        <v>4.813010000000002</v>
      </c>
    </row>
    <row r="130" spans="1:11">
      <c r="A130" s="37" t="s">
        <v>256</v>
      </c>
      <c r="B130" s="37" t="s">
        <v>41</v>
      </c>
      <c r="C130" s="37" t="s">
        <v>42</v>
      </c>
      <c r="D130" s="37" t="s">
        <v>52</v>
      </c>
      <c r="E130" s="37" t="s">
        <v>21</v>
      </c>
      <c r="F130" s="37" t="s">
        <v>6</v>
      </c>
      <c r="G130" s="37">
        <v>22.90934</v>
      </c>
      <c r="H130" s="37">
        <v>18.104129999999998</v>
      </c>
      <c r="I130" s="37">
        <v>27.714559999999999</v>
      </c>
      <c r="J130" s="37">
        <v>4.8052199999999985</v>
      </c>
      <c r="K130" s="37">
        <v>4.8052100000000024</v>
      </c>
    </row>
    <row r="131" spans="1:11">
      <c r="A131" s="37" t="s">
        <v>257</v>
      </c>
      <c r="B131" s="37" t="s">
        <v>41</v>
      </c>
      <c r="C131" s="37" t="s">
        <v>42</v>
      </c>
      <c r="D131" s="37" t="s">
        <v>52</v>
      </c>
      <c r="E131" s="37" t="s">
        <v>21</v>
      </c>
      <c r="F131" s="37" t="s">
        <v>7</v>
      </c>
      <c r="G131" s="37">
        <v>22.2255</v>
      </c>
      <c r="H131" s="37">
        <v>17.6281</v>
      </c>
      <c r="I131" s="37">
        <v>26.822900000000001</v>
      </c>
      <c r="J131" s="37">
        <v>4.5974000000000004</v>
      </c>
      <c r="K131" s="37">
        <v>4.5974000000000004</v>
      </c>
    </row>
    <row r="132" spans="1:11">
      <c r="A132" s="37" t="s">
        <v>258</v>
      </c>
      <c r="B132" s="37" t="s">
        <v>41</v>
      </c>
      <c r="C132" s="37" t="s">
        <v>42</v>
      </c>
      <c r="D132" s="37" t="s">
        <v>52</v>
      </c>
      <c r="E132" s="37" t="s">
        <v>21</v>
      </c>
      <c r="F132" s="37" t="s">
        <v>8</v>
      </c>
      <c r="G132" s="37">
        <v>24.950839999999999</v>
      </c>
      <c r="H132" s="37">
        <v>20.59403</v>
      </c>
      <c r="I132" s="37">
        <v>29.307650000000002</v>
      </c>
      <c r="J132" s="37">
        <v>4.356810000000003</v>
      </c>
      <c r="K132" s="37">
        <v>4.3568099999999994</v>
      </c>
    </row>
    <row r="133" spans="1:11">
      <c r="A133" s="37" t="s">
        <v>259</v>
      </c>
      <c r="B133" s="37" t="s">
        <v>41</v>
      </c>
      <c r="C133" s="37" t="s">
        <v>42</v>
      </c>
      <c r="D133" s="37" t="s">
        <v>52</v>
      </c>
      <c r="E133" s="37" t="s">
        <v>21</v>
      </c>
      <c r="F133" s="37" t="s">
        <v>9</v>
      </c>
      <c r="G133" s="37">
        <v>25.971709999999998</v>
      </c>
      <c r="H133" s="37">
        <v>22.221029999999999</v>
      </c>
      <c r="I133" s="37">
        <v>29.7224</v>
      </c>
      <c r="J133" s="37">
        <v>3.7506900000000023</v>
      </c>
      <c r="K133" s="37">
        <v>3.7506799999999991</v>
      </c>
    </row>
    <row r="134" spans="1:11">
      <c r="A134" s="37" t="s">
        <v>260</v>
      </c>
      <c r="B134" s="37" t="s">
        <v>41</v>
      </c>
      <c r="C134" s="37" t="s">
        <v>42</v>
      </c>
      <c r="D134" s="37" t="s">
        <v>52</v>
      </c>
      <c r="E134" s="37" t="s">
        <v>21</v>
      </c>
      <c r="F134" s="37" t="s">
        <v>10</v>
      </c>
      <c r="G134" s="37">
        <v>28.340320000000002</v>
      </c>
      <c r="H134" s="37">
        <v>24.094570000000001</v>
      </c>
      <c r="I134" s="37">
        <v>32.586080000000003</v>
      </c>
      <c r="J134" s="37">
        <v>4.2457600000000006</v>
      </c>
      <c r="K134" s="37">
        <v>4.245750000000001</v>
      </c>
    </row>
    <row r="135" spans="1:11">
      <c r="A135" s="37" t="s">
        <v>261</v>
      </c>
      <c r="B135" s="37" t="s">
        <v>41</v>
      </c>
      <c r="C135" s="37" t="s">
        <v>42</v>
      </c>
      <c r="D135" s="37" t="s">
        <v>52</v>
      </c>
      <c r="E135" s="37" t="s">
        <v>21</v>
      </c>
      <c r="F135" s="37" t="s">
        <v>11</v>
      </c>
      <c r="G135" s="37">
        <v>27.72653</v>
      </c>
      <c r="H135" s="37">
        <v>23.42709</v>
      </c>
      <c r="I135" s="37">
        <v>32.025970000000001</v>
      </c>
      <c r="J135" s="37">
        <v>4.2994400000000006</v>
      </c>
      <c r="K135" s="37">
        <v>4.2994400000000006</v>
      </c>
    </row>
    <row r="136" spans="1:11">
      <c r="A136" s="37" t="s">
        <v>262</v>
      </c>
      <c r="B136" s="37" t="s">
        <v>41</v>
      </c>
      <c r="C136" s="37" t="s">
        <v>42</v>
      </c>
      <c r="D136" s="37" t="s">
        <v>52</v>
      </c>
      <c r="E136" s="37" t="s">
        <v>21</v>
      </c>
      <c r="F136" s="37" t="s">
        <v>12</v>
      </c>
      <c r="G136" s="37">
        <v>27.680409999999998</v>
      </c>
      <c r="H136" s="37">
        <v>22.983450000000001</v>
      </c>
      <c r="I136" s="37">
        <v>32.377359999999996</v>
      </c>
      <c r="J136" s="37">
        <v>4.6969499999999975</v>
      </c>
      <c r="K136" s="37">
        <v>4.6969599999999971</v>
      </c>
    </row>
    <row r="137" spans="1:11">
      <c r="A137" s="37" t="s">
        <v>263</v>
      </c>
      <c r="B137" s="37" t="s">
        <v>41</v>
      </c>
      <c r="C137" s="37" t="s">
        <v>42</v>
      </c>
      <c r="D137" s="37" t="s">
        <v>52</v>
      </c>
      <c r="E137" s="37" t="s">
        <v>21</v>
      </c>
      <c r="F137" s="37" t="s">
        <v>13</v>
      </c>
      <c r="G137" s="37">
        <v>25.236779999999996</v>
      </c>
      <c r="H137" s="37">
        <v>22.066189999999999</v>
      </c>
      <c r="I137" s="37">
        <v>28.40737</v>
      </c>
      <c r="J137" s="37">
        <v>3.1705900000000042</v>
      </c>
      <c r="K137" s="37">
        <v>3.1705899999999971</v>
      </c>
    </row>
    <row r="138" spans="1:11">
      <c r="A138" s="37" t="s">
        <v>264</v>
      </c>
      <c r="B138" s="37" t="s">
        <v>41</v>
      </c>
      <c r="C138" s="37" t="s">
        <v>42</v>
      </c>
      <c r="D138" s="37" t="s">
        <v>52</v>
      </c>
      <c r="E138" s="37" t="s">
        <v>21</v>
      </c>
      <c r="F138" s="37" t="s">
        <v>20</v>
      </c>
      <c r="G138" s="37">
        <v>32.039050000000003</v>
      </c>
      <c r="H138" s="37">
        <v>28.068549999999998</v>
      </c>
      <c r="I138" s="37">
        <v>36.00956</v>
      </c>
      <c r="J138" s="37">
        <v>3.9705099999999973</v>
      </c>
      <c r="K138" s="37">
        <v>3.9705000000000048</v>
      </c>
    </row>
    <row r="139" spans="1:11">
      <c r="A139" s="37" t="s">
        <v>265</v>
      </c>
      <c r="B139" s="37" t="s">
        <v>41</v>
      </c>
      <c r="C139" s="37" t="s">
        <v>42</v>
      </c>
      <c r="D139" s="37" t="s">
        <v>52</v>
      </c>
      <c r="E139" s="37" t="s">
        <v>21</v>
      </c>
      <c r="F139" s="37" t="s">
        <v>14</v>
      </c>
      <c r="G139" s="37">
        <v>30.01605</v>
      </c>
      <c r="H139" s="37">
        <v>25.38955</v>
      </c>
      <c r="I139" s="37">
        <v>34.642560000000003</v>
      </c>
      <c r="J139" s="37">
        <v>4.6265100000000032</v>
      </c>
      <c r="K139" s="37">
        <v>4.6265000000000001</v>
      </c>
    </row>
    <row r="140" spans="1:11">
      <c r="A140" s="37" t="s">
        <v>266</v>
      </c>
      <c r="B140" s="37" t="s">
        <v>41</v>
      </c>
      <c r="C140" s="37" t="s">
        <v>42</v>
      </c>
      <c r="D140" s="37" t="s">
        <v>52</v>
      </c>
      <c r="E140" s="37" t="s">
        <v>21</v>
      </c>
      <c r="F140" s="37" t="s">
        <v>15</v>
      </c>
      <c r="G140" s="37">
        <v>32.272759999999998</v>
      </c>
      <c r="H140" s="37">
        <v>28.046159999999997</v>
      </c>
      <c r="I140" s="37">
        <v>36.49935</v>
      </c>
      <c r="J140" s="37">
        <v>4.2265900000000016</v>
      </c>
      <c r="K140" s="37">
        <v>4.2266000000000012</v>
      </c>
    </row>
    <row r="141" spans="1:11">
      <c r="A141" s="37" t="s">
        <v>267</v>
      </c>
      <c r="B141" s="37" t="s">
        <v>41</v>
      </c>
      <c r="C141" s="37" t="s">
        <v>42</v>
      </c>
      <c r="D141" s="37" t="s">
        <v>52</v>
      </c>
      <c r="E141" s="37" t="s">
        <v>21</v>
      </c>
      <c r="F141" s="37" t="s">
        <v>16</v>
      </c>
      <c r="G141" s="37">
        <v>31.942739999999997</v>
      </c>
      <c r="H141" s="37">
        <v>27.018239999999999</v>
      </c>
      <c r="I141" s="37">
        <v>36.867240000000002</v>
      </c>
      <c r="J141" s="37">
        <v>4.9245000000000054</v>
      </c>
      <c r="K141" s="37">
        <v>4.9244999999999983</v>
      </c>
    </row>
    <row r="142" spans="1:11">
      <c r="A142" s="37" t="s">
        <v>268</v>
      </c>
      <c r="B142" s="37" t="s">
        <v>41</v>
      </c>
      <c r="C142" s="37" t="s">
        <v>42</v>
      </c>
      <c r="D142" s="37" t="s">
        <v>52</v>
      </c>
      <c r="E142" s="37" t="s">
        <v>21</v>
      </c>
      <c r="F142" s="37" t="s">
        <v>17</v>
      </c>
      <c r="G142" s="37">
        <v>32.113140000000001</v>
      </c>
      <c r="H142" s="37">
        <v>27.342070000000003</v>
      </c>
      <c r="I142" s="37">
        <v>36.884210000000003</v>
      </c>
      <c r="J142" s="37">
        <v>4.7710700000000017</v>
      </c>
      <c r="K142" s="37">
        <v>4.7710699999999981</v>
      </c>
    </row>
    <row r="143" spans="1:11">
      <c r="A143" s="37" t="s">
        <v>269</v>
      </c>
      <c r="B143" s="37" t="s">
        <v>41</v>
      </c>
      <c r="C143" s="37" t="s">
        <v>42</v>
      </c>
      <c r="D143" s="37" t="s">
        <v>52</v>
      </c>
      <c r="E143" s="37" t="s">
        <v>21</v>
      </c>
      <c r="F143" s="37" t="s">
        <v>18</v>
      </c>
      <c r="G143" s="37">
        <v>20.882999999999999</v>
      </c>
      <c r="H143" s="37">
        <v>16.394839999999999</v>
      </c>
      <c r="I143" s="37">
        <v>25.371169999999999</v>
      </c>
      <c r="J143" s="37">
        <v>4.4881700000000002</v>
      </c>
      <c r="K143" s="37">
        <v>4.4881600000000006</v>
      </c>
    </row>
    <row r="144" spans="1:11">
      <c r="A144" s="37" t="s">
        <v>270</v>
      </c>
      <c r="B144" s="37" t="s">
        <v>41</v>
      </c>
      <c r="C144" s="37" t="s">
        <v>42</v>
      </c>
      <c r="D144" s="37" t="s">
        <v>52</v>
      </c>
      <c r="E144" s="37" t="s">
        <v>21</v>
      </c>
      <c r="F144" s="37" t="s">
        <v>19</v>
      </c>
      <c r="G144" s="37">
        <v>24.363530000000001</v>
      </c>
      <c r="H144" s="37">
        <v>20.360749999999999</v>
      </c>
      <c r="I144" s="37">
        <v>28.366309999999999</v>
      </c>
      <c r="J144" s="37">
        <v>4.0027799999999978</v>
      </c>
      <c r="K144" s="37">
        <v>4.0027800000000013</v>
      </c>
    </row>
    <row r="145" spans="1:11">
      <c r="A145" s="37" t="s">
        <v>271</v>
      </c>
      <c r="B145" s="37" t="s">
        <v>41</v>
      </c>
      <c r="C145" s="37" t="s">
        <v>42</v>
      </c>
      <c r="D145" s="37" t="s">
        <v>52</v>
      </c>
      <c r="E145" s="37" t="s">
        <v>21</v>
      </c>
      <c r="F145" s="37" t="s">
        <v>22</v>
      </c>
      <c r="G145" s="37">
        <v>25.417079999999999</v>
      </c>
      <c r="H145" s="37">
        <v>23.565580000000001</v>
      </c>
      <c r="I145" s="37">
        <v>27.26859</v>
      </c>
      <c r="J145" s="37">
        <v>1.8515100000000011</v>
      </c>
      <c r="K145" s="37">
        <v>1.8514999999999979</v>
      </c>
    </row>
    <row r="146" spans="1:11">
      <c r="A146" s="37" t="s">
        <v>272</v>
      </c>
      <c r="B146" s="37" t="s">
        <v>41</v>
      </c>
      <c r="C146" s="37" t="s">
        <v>42</v>
      </c>
      <c r="D146" s="37" t="s">
        <v>52</v>
      </c>
      <c r="E146" s="37" t="s">
        <v>21</v>
      </c>
      <c r="F146" s="37" t="s">
        <v>43</v>
      </c>
      <c r="G146" s="37">
        <v>23.70936</v>
      </c>
      <c r="H146" s="37">
        <v>20.959410000000002</v>
      </c>
      <c r="I146" s="37">
        <v>26.459310000000002</v>
      </c>
      <c r="J146" s="37">
        <v>2.7499500000000019</v>
      </c>
      <c r="K146" s="37">
        <v>2.7499499999999983</v>
      </c>
    </row>
    <row r="147" spans="1:11">
      <c r="A147" s="37" t="s">
        <v>273</v>
      </c>
      <c r="B147" s="37" t="s">
        <v>41</v>
      </c>
      <c r="C147" s="37" t="s">
        <v>42</v>
      </c>
      <c r="D147" s="37" t="s">
        <v>52</v>
      </c>
      <c r="E147" s="37" t="s">
        <v>21</v>
      </c>
      <c r="F147" s="37" t="s">
        <v>44</v>
      </c>
      <c r="G147" s="37">
        <v>24.78407</v>
      </c>
      <c r="H147" s="37">
        <v>19.971059999999998</v>
      </c>
      <c r="I147" s="37">
        <v>29.597089999999998</v>
      </c>
      <c r="J147" s="37">
        <v>4.8130199999999981</v>
      </c>
      <c r="K147" s="37">
        <v>4.813010000000002</v>
      </c>
    </row>
    <row r="148" spans="1:11">
      <c r="A148" s="37" t="s">
        <v>274</v>
      </c>
      <c r="B148" s="37" t="s">
        <v>41</v>
      </c>
      <c r="C148" s="37" t="s">
        <v>42</v>
      </c>
      <c r="D148" s="37" t="s">
        <v>52</v>
      </c>
      <c r="E148" s="37" t="s">
        <v>21</v>
      </c>
      <c r="F148" s="37" t="s">
        <v>23</v>
      </c>
      <c r="G148" s="37">
        <v>27.102130000000002</v>
      </c>
      <c r="H148" s="37">
        <v>24.732670000000002</v>
      </c>
      <c r="I148" s="37">
        <v>29.471579999999996</v>
      </c>
      <c r="J148" s="37">
        <v>2.3694499999999934</v>
      </c>
      <c r="K148" s="37">
        <v>2.3694600000000001</v>
      </c>
    </row>
    <row r="149" spans="1:11">
      <c r="A149" s="37" t="s">
        <v>275</v>
      </c>
      <c r="B149" s="37" t="s">
        <v>41</v>
      </c>
      <c r="C149" s="37" t="s">
        <v>42</v>
      </c>
      <c r="D149" s="37" t="s">
        <v>52</v>
      </c>
      <c r="E149" s="37" t="s">
        <v>21</v>
      </c>
      <c r="F149" s="37" t="s">
        <v>39</v>
      </c>
      <c r="G149" s="37">
        <v>31.652829999999998</v>
      </c>
      <c r="H149" s="37">
        <v>28.320879999999999</v>
      </c>
      <c r="I149" s="37">
        <v>34.984780000000001</v>
      </c>
      <c r="J149" s="37">
        <v>3.3319500000000026</v>
      </c>
      <c r="K149" s="37">
        <v>3.3319499999999991</v>
      </c>
    </row>
    <row r="150" spans="1:11">
      <c r="A150" s="37" t="s">
        <v>1182</v>
      </c>
      <c r="B150" s="37" t="s">
        <v>41</v>
      </c>
      <c r="C150" s="37" t="s">
        <v>42</v>
      </c>
      <c r="D150" s="37" t="s">
        <v>52</v>
      </c>
      <c r="E150" s="37" t="s">
        <v>21</v>
      </c>
      <c r="F150" s="37" t="s">
        <v>1178</v>
      </c>
      <c r="G150" s="37">
        <v>25.806380000000001</v>
      </c>
      <c r="H150" s="37">
        <v>23.139520000000001</v>
      </c>
      <c r="I150" s="37">
        <v>28.473230000000001</v>
      </c>
      <c r="J150" s="37">
        <v>2.6668500000000002</v>
      </c>
      <c r="K150" s="37">
        <v>2.6668599999999998</v>
      </c>
    </row>
    <row r="151" spans="1:11">
      <c r="A151" s="37" t="s">
        <v>276</v>
      </c>
      <c r="B151" s="37" t="s">
        <v>41</v>
      </c>
      <c r="C151" s="37" t="s">
        <v>42</v>
      </c>
      <c r="D151" s="37" t="s">
        <v>52</v>
      </c>
      <c r="E151" s="37" t="s">
        <v>21</v>
      </c>
      <c r="F151" s="37" t="s">
        <v>40</v>
      </c>
      <c r="G151" s="37">
        <v>28.484069999999999</v>
      </c>
      <c r="H151" s="37">
        <v>26.41348</v>
      </c>
      <c r="I151" s="37">
        <v>30.554649999999999</v>
      </c>
      <c r="J151" s="37">
        <v>2.0705799999999996</v>
      </c>
      <c r="K151" s="37">
        <v>2.0705899999999993</v>
      </c>
    </row>
    <row r="152" spans="1:11">
      <c r="A152" s="37" t="s">
        <v>277</v>
      </c>
      <c r="B152" s="37" t="s">
        <v>41</v>
      </c>
      <c r="C152" s="37" t="s">
        <v>42</v>
      </c>
      <c r="D152" s="37" t="s">
        <v>52</v>
      </c>
      <c r="E152" s="37" t="s">
        <v>21</v>
      </c>
      <c r="F152" s="37" t="s">
        <v>160</v>
      </c>
      <c r="G152" s="37">
        <v>26.76041</v>
      </c>
      <c r="H152" s="37">
        <v>25.795000000000002</v>
      </c>
      <c r="I152" s="37">
        <v>27.725830000000002</v>
      </c>
      <c r="J152" s="37">
        <v>0.96542000000000172</v>
      </c>
      <c r="K152" s="37">
        <v>0.96540999999999855</v>
      </c>
    </row>
    <row r="153" spans="1:11">
      <c r="A153" s="37" t="s">
        <v>278</v>
      </c>
      <c r="B153" s="37" t="s">
        <v>41</v>
      </c>
      <c r="C153" s="37" t="s">
        <v>42</v>
      </c>
      <c r="D153" s="37" t="s">
        <v>52</v>
      </c>
      <c r="E153" s="37" t="s">
        <v>191</v>
      </c>
      <c r="F153" s="37" t="s">
        <v>0</v>
      </c>
      <c r="G153" s="37">
        <v>18.252980000000001</v>
      </c>
      <c r="H153" s="37">
        <v>14.586959999999999</v>
      </c>
      <c r="I153" s="37">
        <v>21.919</v>
      </c>
      <c r="J153" s="37">
        <v>3.6660199999999996</v>
      </c>
      <c r="K153" s="37">
        <v>3.6660200000000014</v>
      </c>
    </row>
    <row r="154" spans="1:11">
      <c r="A154" s="37" t="s">
        <v>279</v>
      </c>
      <c r="B154" s="37" t="s">
        <v>41</v>
      </c>
      <c r="C154" s="37" t="s">
        <v>42</v>
      </c>
      <c r="D154" s="37" t="s">
        <v>52</v>
      </c>
      <c r="E154" s="37" t="s">
        <v>191</v>
      </c>
      <c r="F154" s="37" t="s">
        <v>1</v>
      </c>
      <c r="G154" s="37">
        <v>16.436790000000002</v>
      </c>
      <c r="H154" s="37">
        <v>12.896479999999999</v>
      </c>
      <c r="I154" s="37">
        <v>19.9771</v>
      </c>
      <c r="J154" s="37">
        <v>3.5403099999999981</v>
      </c>
      <c r="K154" s="37">
        <v>3.5403100000000034</v>
      </c>
    </row>
    <row r="155" spans="1:11">
      <c r="A155" s="37" t="s">
        <v>280</v>
      </c>
      <c r="B155" s="37" t="s">
        <v>41</v>
      </c>
      <c r="C155" s="37" t="s">
        <v>42</v>
      </c>
      <c r="D155" s="37" t="s">
        <v>52</v>
      </c>
      <c r="E155" s="37" t="s">
        <v>191</v>
      </c>
      <c r="F155" s="37" t="s">
        <v>2</v>
      </c>
      <c r="G155" s="37">
        <v>16.189630000000001</v>
      </c>
      <c r="H155" s="37">
        <v>12.633290000000001</v>
      </c>
      <c r="I155" s="37">
        <v>19.74597</v>
      </c>
      <c r="J155" s="37">
        <v>3.5563399999999987</v>
      </c>
      <c r="K155" s="37">
        <v>3.5563400000000005</v>
      </c>
    </row>
    <row r="156" spans="1:11">
      <c r="A156" s="37" t="s">
        <v>281</v>
      </c>
      <c r="B156" s="37" t="s">
        <v>41</v>
      </c>
      <c r="C156" s="37" t="s">
        <v>42</v>
      </c>
      <c r="D156" s="37" t="s">
        <v>52</v>
      </c>
      <c r="E156" s="37" t="s">
        <v>191</v>
      </c>
      <c r="F156" s="37" t="s">
        <v>3</v>
      </c>
      <c r="G156" s="37">
        <v>16.142240000000001</v>
      </c>
      <c r="H156" s="37">
        <v>12.815809999999999</v>
      </c>
      <c r="I156" s="37">
        <v>19.46866</v>
      </c>
      <c r="J156" s="37">
        <v>3.3264199999999988</v>
      </c>
      <c r="K156" s="37">
        <v>3.326430000000002</v>
      </c>
    </row>
    <row r="157" spans="1:11">
      <c r="A157" s="37" t="s">
        <v>282</v>
      </c>
      <c r="B157" s="37" t="s">
        <v>41</v>
      </c>
      <c r="C157" s="37" t="s">
        <v>42</v>
      </c>
      <c r="D157" s="37" t="s">
        <v>52</v>
      </c>
      <c r="E157" s="37" t="s">
        <v>191</v>
      </c>
      <c r="F157" s="37" t="s">
        <v>4</v>
      </c>
      <c r="G157" s="37">
        <v>18.637429999999998</v>
      </c>
      <c r="H157" s="37">
        <v>15.293999999999999</v>
      </c>
      <c r="I157" s="37">
        <v>21.98086</v>
      </c>
      <c r="J157" s="37">
        <v>3.3434300000000015</v>
      </c>
      <c r="K157" s="37">
        <v>3.3434299999999997</v>
      </c>
    </row>
    <row r="158" spans="1:11">
      <c r="A158" s="37" t="s">
        <v>283</v>
      </c>
      <c r="B158" s="37" t="s">
        <v>41</v>
      </c>
      <c r="C158" s="37" t="s">
        <v>42</v>
      </c>
      <c r="D158" s="37" t="s">
        <v>52</v>
      </c>
      <c r="E158" s="37" t="s">
        <v>191</v>
      </c>
      <c r="F158" s="37" t="s">
        <v>5</v>
      </c>
      <c r="G158" s="37">
        <v>14.85755</v>
      </c>
      <c r="H158" s="37">
        <v>11.92057</v>
      </c>
      <c r="I158" s="37">
        <v>17.794530000000002</v>
      </c>
      <c r="J158" s="37">
        <v>2.9369800000000019</v>
      </c>
      <c r="K158" s="37">
        <v>2.9369800000000001</v>
      </c>
    </row>
    <row r="159" spans="1:11">
      <c r="A159" s="37" t="s">
        <v>284</v>
      </c>
      <c r="B159" s="37" t="s">
        <v>41</v>
      </c>
      <c r="C159" s="37" t="s">
        <v>42</v>
      </c>
      <c r="D159" s="37" t="s">
        <v>52</v>
      </c>
      <c r="E159" s="37" t="s">
        <v>191</v>
      </c>
      <c r="F159" s="37" t="s">
        <v>137</v>
      </c>
      <c r="G159" s="37">
        <v>14.154020000000001</v>
      </c>
      <c r="H159" s="37">
        <v>10.547090000000001</v>
      </c>
      <c r="I159" s="37">
        <v>17.760960000000001</v>
      </c>
      <c r="J159" s="37">
        <v>3.6069399999999998</v>
      </c>
      <c r="K159" s="37">
        <v>3.6069300000000002</v>
      </c>
    </row>
    <row r="160" spans="1:11">
      <c r="A160" s="37" t="s">
        <v>285</v>
      </c>
      <c r="B160" s="37" t="s">
        <v>41</v>
      </c>
      <c r="C160" s="37" t="s">
        <v>42</v>
      </c>
      <c r="D160" s="37" t="s">
        <v>52</v>
      </c>
      <c r="E160" s="37" t="s">
        <v>191</v>
      </c>
      <c r="F160" s="37" t="s">
        <v>6</v>
      </c>
      <c r="G160" s="37">
        <v>16.248619999999999</v>
      </c>
      <c r="H160" s="37">
        <v>12.551670000000001</v>
      </c>
      <c r="I160" s="37">
        <v>19.94557</v>
      </c>
      <c r="J160" s="37">
        <v>3.6969500000000011</v>
      </c>
      <c r="K160" s="37">
        <v>3.6969499999999975</v>
      </c>
    </row>
    <row r="161" spans="1:11">
      <c r="A161" s="37" t="s">
        <v>286</v>
      </c>
      <c r="B161" s="37" t="s">
        <v>41</v>
      </c>
      <c r="C161" s="37" t="s">
        <v>42</v>
      </c>
      <c r="D161" s="37" t="s">
        <v>52</v>
      </c>
      <c r="E161" s="37" t="s">
        <v>191</v>
      </c>
      <c r="F161" s="37" t="s">
        <v>7</v>
      </c>
      <c r="G161" s="37">
        <v>14.396900000000002</v>
      </c>
      <c r="H161" s="37">
        <v>10.93502</v>
      </c>
      <c r="I161" s="37">
        <v>17.858789999999999</v>
      </c>
      <c r="J161" s="37">
        <v>3.4618899999999968</v>
      </c>
      <c r="K161" s="37">
        <v>3.4618800000000025</v>
      </c>
    </row>
    <row r="162" spans="1:11">
      <c r="A162" s="37" t="s">
        <v>287</v>
      </c>
      <c r="B162" s="37" t="s">
        <v>41</v>
      </c>
      <c r="C162" s="37" t="s">
        <v>42</v>
      </c>
      <c r="D162" s="37" t="s">
        <v>52</v>
      </c>
      <c r="E162" s="37" t="s">
        <v>191</v>
      </c>
      <c r="F162" s="37" t="s">
        <v>8</v>
      </c>
      <c r="G162" s="37">
        <v>12.321010000000001</v>
      </c>
      <c r="H162" s="37">
        <v>9.3500999999999994</v>
      </c>
      <c r="I162" s="37">
        <v>15.29191</v>
      </c>
      <c r="J162" s="37">
        <v>2.9708999999999985</v>
      </c>
      <c r="K162" s="37">
        <v>2.9709100000000017</v>
      </c>
    </row>
    <row r="163" spans="1:11">
      <c r="A163" s="37" t="s">
        <v>288</v>
      </c>
      <c r="B163" s="37" t="s">
        <v>41</v>
      </c>
      <c r="C163" s="37" t="s">
        <v>42</v>
      </c>
      <c r="D163" s="37" t="s">
        <v>52</v>
      </c>
      <c r="E163" s="37" t="s">
        <v>191</v>
      </c>
      <c r="F163" s="37" t="s">
        <v>9</v>
      </c>
      <c r="G163" s="37">
        <v>18.254339999999999</v>
      </c>
      <c r="H163" s="37">
        <v>15.26431</v>
      </c>
      <c r="I163" s="37">
        <v>21.24437</v>
      </c>
      <c r="J163" s="37">
        <v>2.9900300000000009</v>
      </c>
      <c r="K163" s="37">
        <v>2.9900299999999991</v>
      </c>
    </row>
    <row r="164" spans="1:11">
      <c r="A164" s="37" t="s">
        <v>289</v>
      </c>
      <c r="B164" s="37" t="s">
        <v>41</v>
      </c>
      <c r="C164" s="37" t="s">
        <v>42</v>
      </c>
      <c r="D164" s="37" t="s">
        <v>52</v>
      </c>
      <c r="E164" s="37" t="s">
        <v>191</v>
      </c>
      <c r="F164" s="37" t="s">
        <v>10</v>
      </c>
      <c r="G164" s="37">
        <v>20.357199999999999</v>
      </c>
      <c r="H164" s="37">
        <v>16.904340000000001</v>
      </c>
      <c r="I164" s="37">
        <v>23.81006</v>
      </c>
      <c r="J164" s="37">
        <v>3.4528600000000012</v>
      </c>
      <c r="K164" s="37">
        <v>3.4528599999999976</v>
      </c>
    </row>
    <row r="165" spans="1:11">
      <c r="A165" s="37" t="s">
        <v>290</v>
      </c>
      <c r="B165" s="37" t="s">
        <v>41</v>
      </c>
      <c r="C165" s="37" t="s">
        <v>42</v>
      </c>
      <c r="D165" s="37" t="s">
        <v>52</v>
      </c>
      <c r="E165" s="37" t="s">
        <v>191</v>
      </c>
      <c r="F165" s="37" t="s">
        <v>11</v>
      </c>
      <c r="G165" s="37">
        <v>19.66995</v>
      </c>
      <c r="H165" s="37">
        <v>16.140429999999999</v>
      </c>
      <c r="I165" s="37">
        <v>23.199480000000001</v>
      </c>
      <c r="J165" s="37">
        <v>3.5295300000000012</v>
      </c>
      <c r="K165" s="37">
        <v>3.5295200000000015</v>
      </c>
    </row>
    <row r="166" spans="1:11">
      <c r="A166" s="37" t="s">
        <v>291</v>
      </c>
      <c r="B166" s="37" t="s">
        <v>41</v>
      </c>
      <c r="C166" s="37" t="s">
        <v>42</v>
      </c>
      <c r="D166" s="37" t="s">
        <v>52</v>
      </c>
      <c r="E166" s="37" t="s">
        <v>191</v>
      </c>
      <c r="F166" s="37" t="s">
        <v>12</v>
      </c>
      <c r="G166" s="37">
        <v>15.314549999999999</v>
      </c>
      <c r="H166" s="37">
        <v>11.949579999999999</v>
      </c>
      <c r="I166" s="37">
        <v>18.67953</v>
      </c>
      <c r="J166" s="37">
        <v>3.364980000000001</v>
      </c>
      <c r="K166" s="37">
        <v>3.3649699999999996</v>
      </c>
    </row>
    <row r="167" spans="1:11">
      <c r="A167" s="37" t="s">
        <v>292</v>
      </c>
      <c r="B167" s="37" t="s">
        <v>41</v>
      </c>
      <c r="C167" s="37" t="s">
        <v>42</v>
      </c>
      <c r="D167" s="37" t="s">
        <v>52</v>
      </c>
      <c r="E167" s="37" t="s">
        <v>191</v>
      </c>
      <c r="F167" s="37" t="s">
        <v>13</v>
      </c>
      <c r="G167" s="37">
        <v>16.476330000000001</v>
      </c>
      <c r="H167" s="37">
        <v>14.061260000000001</v>
      </c>
      <c r="I167" s="37">
        <v>18.89141</v>
      </c>
      <c r="J167" s="37">
        <v>2.4150799999999997</v>
      </c>
      <c r="K167" s="37">
        <v>2.4150700000000001</v>
      </c>
    </row>
    <row r="168" spans="1:11">
      <c r="A168" s="37" t="s">
        <v>293</v>
      </c>
      <c r="B168" s="37" t="s">
        <v>41</v>
      </c>
      <c r="C168" s="37" t="s">
        <v>42</v>
      </c>
      <c r="D168" s="37" t="s">
        <v>52</v>
      </c>
      <c r="E168" s="37" t="s">
        <v>191</v>
      </c>
      <c r="F168" s="37" t="s">
        <v>20</v>
      </c>
      <c r="G168" s="37">
        <v>21.544419999999999</v>
      </c>
      <c r="H168" s="37">
        <v>18.402859999999997</v>
      </c>
      <c r="I168" s="37">
        <v>24.685980000000001</v>
      </c>
      <c r="J168" s="37">
        <v>3.1415600000000019</v>
      </c>
      <c r="K168" s="37">
        <v>3.1415600000000019</v>
      </c>
    </row>
    <row r="169" spans="1:11">
      <c r="A169" s="37" t="s">
        <v>294</v>
      </c>
      <c r="B169" s="37" t="s">
        <v>41</v>
      </c>
      <c r="C169" s="37" t="s">
        <v>42</v>
      </c>
      <c r="D169" s="37" t="s">
        <v>52</v>
      </c>
      <c r="E169" s="37" t="s">
        <v>191</v>
      </c>
      <c r="F169" s="37" t="s">
        <v>14</v>
      </c>
      <c r="G169" s="37">
        <v>19.185369999999999</v>
      </c>
      <c r="H169" s="37">
        <v>15.71063</v>
      </c>
      <c r="I169" s="37">
        <v>22.6601</v>
      </c>
      <c r="J169" s="37">
        <v>3.474730000000001</v>
      </c>
      <c r="K169" s="37">
        <v>3.4747399999999988</v>
      </c>
    </row>
    <row r="170" spans="1:11">
      <c r="A170" s="37" t="s">
        <v>295</v>
      </c>
      <c r="B170" s="37" t="s">
        <v>41</v>
      </c>
      <c r="C170" s="37" t="s">
        <v>42</v>
      </c>
      <c r="D170" s="37" t="s">
        <v>52</v>
      </c>
      <c r="E170" s="37" t="s">
        <v>191</v>
      </c>
      <c r="F170" s="37" t="s">
        <v>15</v>
      </c>
      <c r="G170" s="37">
        <v>18.879180000000002</v>
      </c>
      <c r="H170" s="37">
        <v>15.651010000000001</v>
      </c>
      <c r="I170" s="37">
        <v>22.107340000000001</v>
      </c>
      <c r="J170" s="37">
        <v>3.228159999999999</v>
      </c>
      <c r="K170" s="37">
        <v>3.2281700000000004</v>
      </c>
    </row>
    <row r="171" spans="1:11">
      <c r="A171" s="37" t="s">
        <v>296</v>
      </c>
      <c r="B171" s="37" t="s">
        <v>41</v>
      </c>
      <c r="C171" s="37" t="s">
        <v>42</v>
      </c>
      <c r="D171" s="37" t="s">
        <v>52</v>
      </c>
      <c r="E171" s="37" t="s">
        <v>191</v>
      </c>
      <c r="F171" s="37" t="s">
        <v>16</v>
      </c>
      <c r="G171" s="37">
        <v>20.440440000000002</v>
      </c>
      <c r="H171" s="37">
        <v>16.713990000000003</v>
      </c>
      <c r="I171" s="37">
        <v>24.166889999999999</v>
      </c>
      <c r="J171" s="37">
        <v>3.7264499999999963</v>
      </c>
      <c r="K171" s="37">
        <v>3.7264499999999998</v>
      </c>
    </row>
    <row r="172" spans="1:11">
      <c r="A172" s="37" t="s">
        <v>297</v>
      </c>
      <c r="B172" s="37" t="s">
        <v>41</v>
      </c>
      <c r="C172" s="37" t="s">
        <v>42</v>
      </c>
      <c r="D172" s="37" t="s">
        <v>52</v>
      </c>
      <c r="E172" s="37" t="s">
        <v>191</v>
      </c>
      <c r="F172" s="37" t="s">
        <v>17</v>
      </c>
      <c r="G172" s="37">
        <v>17.030829999999998</v>
      </c>
      <c r="H172" s="37">
        <v>13.64841</v>
      </c>
      <c r="I172" s="37">
        <v>20.413239999999998</v>
      </c>
      <c r="J172" s="37">
        <v>3.3824100000000001</v>
      </c>
      <c r="K172" s="37">
        <v>3.382419999999998</v>
      </c>
    </row>
    <row r="173" spans="1:11">
      <c r="A173" s="37" t="s">
        <v>298</v>
      </c>
      <c r="B173" s="37" t="s">
        <v>41</v>
      </c>
      <c r="C173" s="37" t="s">
        <v>42</v>
      </c>
      <c r="D173" s="37" t="s">
        <v>52</v>
      </c>
      <c r="E173" s="37" t="s">
        <v>191</v>
      </c>
      <c r="F173" s="37" t="s">
        <v>18</v>
      </c>
      <c r="G173" s="37">
        <v>16.684360000000002</v>
      </c>
      <c r="H173" s="37">
        <v>13.138250000000001</v>
      </c>
      <c r="I173" s="37">
        <v>20.230460000000001</v>
      </c>
      <c r="J173" s="37">
        <v>3.5460999999999991</v>
      </c>
      <c r="K173" s="37">
        <v>3.5461100000000005</v>
      </c>
    </row>
    <row r="174" spans="1:11">
      <c r="A174" s="37" t="s">
        <v>299</v>
      </c>
      <c r="B174" s="37" t="s">
        <v>41</v>
      </c>
      <c r="C174" s="37" t="s">
        <v>42</v>
      </c>
      <c r="D174" s="37" t="s">
        <v>52</v>
      </c>
      <c r="E174" s="37" t="s">
        <v>191</v>
      </c>
      <c r="F174" s="37" t="s">
        <v>19</v>
      </c>
      <c r="G174" s="37">
        <v>18.36242</v>
      </c>
      <c r="H174" s="37">
        <v>14.912629999999998</v>
      </c>
      <c r="I174" s="37">
        <v>21.812200000000001</v>
      </c>
      <c r="J174" s="37">
        <v>3.4497800000000005</v>
      </c>
      <c r="K174" s="37">
        <v>3.4497900000000019</v>
      </c>
    </row>
    <row r="175" spans="1:11">
      <c r="A175" s="37" t="s">
        <v>300</v>
      </c>
      <c r="B175" s="37" t="s">
        <v>41</v>
      </c>
      <c r="C175" s="37" t="s">
        <v>42</v>
      </c>
      <c r="D175" s="37" t="s">
        <v>52</v>
      </c>
      <c r="E175" s="37" t="s">
        <v>191</v>
      </c>
      <c r="F175" s="37" t="s">
        <v>22</v>
      </c>
      <c r="G175" s="37">
        <v>16.69849</v>
      </c>
      <c r="H175" s="37">
        <v>15.297409999999999</v>
      </c>
      <c r="I175" s="37">
        <v>18.09957</v>
      </c>
      <c r="J175" s="37">
        <v>1.4010800000000003</v>
      </c>
      <c r="K175" s="37">
        <v>1.4010800000000003</v>
      </c>
    </row>
    <row r="176" spans="1:11">
      <c r="A176" s="37" t="s">
        <v>301</v>
      </c>
      <c r="B176" s="37" t="s">
        <v>41</v>
      </c>
      <c r="C176" s="37" t="s">
        <v>42</v>
      </c>
      <c r="D176" s="37" t="s">
        <v>52</v>
      </c>
      <c r="E176" s="37" t="s">
        <v>191</v>
      </c>
      <c r="F176" s="37" t="s">
        <v>43</v>
      </c>
      <c r="G176" s="37">
        <v>13.75508</v>
      </c>
      <c r="H176" s="37">
        <v>11.797599999999999</v>
      </c>
      <c r="I176" s="37">
        <v>15.71256</v>
      </c>
      <c r="J176" s="37">
        <v>1.9574800000000003</v>
      </c>
      <c r="K176" s="37">
        <v>1.9574800000000003</v>
      </c>
    </row>
    <row r="177" spans="1:11">
      <c r="A177" s="37" t="s">
        <v>302</v>
      </c>
      <c r="B177" s="37" t="s">
        <v>41</v>
      </c>
      <c r="C177" s="37" t="s">
        <v>42</v>
      </c>
      <c r="D177" s="37" t="s">
        <v>52</v>
      </c>
      <c r="E177" s="37" t="s">
        <v>191</v>
      </c>
      <c r="F177" s="37" t="s">
        <v>44</v>
      </c>
      <c r="G177" s="37">
        <v>14.154020000000001</v>
      </c>
      <c r="H177" s="37">
        <v>10.547090000000001</v>
      </c>
      <c r="I177" s="37">
        <v>17.760960000000001</v>
      </c>
      <c r="J177" s="37">
        <v>3.6069399999999998</v>
      </c>
      <c r="K177" s="37">
        <v>3.6069300000000002</v>
      </c>
    </row>
    <row r="178" spans="1:11">
      <c r="A178" s="37" t="s">
        <v>303</v>
      </c>
      <c r="B178" s="37" t="s">
        <v>41</v>
      </c>
      <c r="C178" s="37" t="s">
        <v>42</v>
      </c>
      <c r="D178" s="37" t="s">
        <v>52</v>
      </c>
      <c r="E178" s="37" t="s">
        <v>191</v>
      </c>
      <c r="F178" s="37" t="s">
        <v>23</v>
      </c>
      <c r="G178" s="37">
        <v>19.21086</v>
      </c>
      <c r="H178" s="37">
        <v>17.295389999999998</v>
      </c>
      <c r="I178" s="37">
        <v>21.126329999999999</v>
      </c>
      <c r="J178" s="37">
        <v>1.9154699999999991</v>
      </c>
      <c r="K178" s="37">
        <v>1.9154700000000027</v>
      </c>
    </row>
    <row r="179" spans="1:11">
      <c r="A179" s="37" t="s">
        <v>304</v>
      </c>
      <c r="B179" s="37" t="s">
        <v>41</v>
      </c>
      <c r="C179" s="37" t="s">
        <v>42</v>
      </c>
      <c r="D179" s="37" t="s">
        <v>52</v>
      </c>
      <c r="E179" s="37" t="s">
        <v>191</v>
      </c>
      <c r="F179" s="37" t="s">
        <v>39</v>
      </c>
      <c r="G179" s="37">
        <v>21.083180000000002</v>
      </c>
      <c r="H179" s="37">
        <v>18.46583</v>
      </c>
      <c r="I179" s="37">
        <v>23.70054</v>
      </c>
      <c r="J179" s="37">
        <v>2.6173599999999979</v>
      </c>
      <c r="K179" s="37">
        <v>2.6173500000000018</v>
      </c>
    </row>
    <row r="180" spans="1:11">
      <c r="A180" s="37" t="s">
        <v>1183</v>
      </c>
      <c r="B180" s="37" t="s">
        <v>41</v>
      </c>
      <c r="C180" s="37" t="s">
        <v>42</v>
      </c>
      <c r="D180" s="37" t="s">
        <v>52</v>
      </c>
      <c r="E180" s="37" t="s">
        <v>191</v>
      </c>
      <c r="F180" s="37" t="s">
        <v>1178</v>
      </c>
      <c r="G180" s="37">
        <v>16.190099999999997</v>
      </c>
      <c r="H180" s="37">
        <v>14.190020000000001</v>
      </c>
      <c r="I180" s="37">
        <v>18.190180000000002</v>
      </c>
      <c r="J180" s="37">
        <v>2.0000800000000041</v>
      </c>
      <c r="K180" s="37">
        <v>2.000079999999997</v>
      </c>
    </row>
    <row r="181" spans="1:11">
      <c r="A181" s="37" t="s">
        <v>305</v>
      </c>
      <c r="B181" s="37" t="s">
        <v>41</v>
      </c>
      <c r="C181" s="37" t="s">
        <v>42</v>
      </c>
      <c r="D181" s="37" t="s">
        <v>52</v>
      </c>
      <c r="E181" s="37" t="s">
        <v>191</v>
      </c>
      <c r="F181" s="37" t="s">
        <v>40</v>
      </c>
      <c r="G181" s="37">
        <v>18.325769999999999</v>
      </c>
      <c r="H181" s="37">
        <v>16.713039999999999</v>
      </c>
      <c r="I181" s="37">
        <v>19.938500000000001</v>
      </c>
      <c r="J181" s="37">
        <v>1.6127300000000027</v>
      </c>
      <c r="K181" s="37">
        <v>1.6127299999999991</v>
      </c>
    </row>
    <row r="182" spans="1:11">
      <c r="A182" s="37" t="s">
        <v>306</v>
      </c>
      <c r="B182" s="37" t="s">
        <v>41</v>
      </c>
      <c r="C182" s="37" t="s">
        <v>42</v>
      </c>
      <c r="D182" s="37" t="s">
        <v>52</v>
      </c>
      <c r="E182" s="37" t="s">
        <v>191</v>
      </c>
      <c r="F182" s="37" t="s">
        <v>160</v>
      </c>
      <c r="G182" s="37">
        <v>17.372630000000001</v>
      </c>
      <c r="H182" s="37">
        <v>16.63334</v>
      </c>
      <c r="I182" s="37">
        <v>18.111930000000001</v>
      </c>
      <c r="J182" s="37">
        <v>0.73930000000000007</v>
      </c>
      <c r="K182" s="37">
        <v>0.73929000000000045</v>
      </c>
    </row>
    <row r="183" spans="1:11">
      <c r="A183" s="37" t="s">
        <v>307</v>
      </c>
      <c r="B183" s="37" t="s">
        <v>41</v>
      </c>
      <c r="C183" s="37" t="s">
        <v>42</v>
      </c>
      <c r="D183" s="37" t="s">
        <v>53</v>
      </c>
      <c r="E183" s="37" t="s">
        <v>130</v>
      </c>
      <c r="F183" s="37" t="s">
        <v>0</v>
      </c>
      <c r="G183" s="37">
        <v>13.504869999999999</v>
      </c>
      <c r="H183" s="37">
        <v>11.188320000000001</v>
      </c>
      <c r="I183" s="37">
        <v>15.821429999999999</v>
      </c>
      <c r="J183" s="37">
        <v>2.3165600000000008</v>
      </c>
      <c r="K183" s="37">
        <v>2.3165499999999977</v>
      </c>
    </row>
    <row r="184" spans="1:11">
      <c r="A184" s="37" t="s">
        <v>308</v>
      </c>
      <c r="B184" s="37" t="s">
        <v>41</v>
      </c>
      <c r="C184" s="37" t="s">
        <v>42</v>
      </c>
      <c r="D184" s="37" t="s">
        <v>53</v>
      </c>
      <c r="E184" s="37" t="s">
        <v>130</v>
      </c>
      <c r="F184" s="37" t="s">
        <v>1</v>
      </c>
      <c r="G184" s="37">
        <v>10.807269999999999</v>
      </c>
      <c r="H184" s="37">
        <v>8.7392700000000012</v>
      </c>
      <c r="I184" s="37">
        <v>12.875259999999999</v>
      </c>
      <c r="J184" s="37">
        <v>2.06799</v>
      </c>
      <c r="K184" s="37">
        <v>2.0679999999999978</v>
      </c>
    </row>
    <row r="185" spans="1:11">
      <c r="A185" s="37" t="s">
        <v>309</v>
      </c>
      <c r="B185" s="37" t="s">
        <v>41</v>
      </c>
      <c r="C185" s="37" t="s">
        <v>42</v>
      </c>
      <c r="D185" s="37" t="s">
        <v>53</v>
      </c>
      <c r="E185" s="37" t="s">
        <v>130</v>
      </c>
      <c r="F185" s="37" t="s">
        <v>2</v>
      </c>
      <c r="G185" s="37">
        <v>13.097130000000002</v>
      </c>
      <c r="H185" s="37">
        <v>11.012639999999999</v>
      </c>
      <c r="I185" s="37">
        <v>15.181620000000001</v>
      </c>
      <c r="J185" s="37">
        <v>2.0844899999999988</v>
      </c>
      <c r="K185" s="37">
        <v>2.0844900000000024</v>
      </c>
    </row>
    <row r="186" spans="1:11">
      <c r="A186" s="37" t="s">
        <v>310</v>
      </c>
      <c r="B186" s="37" t="s">
        <v>41</v>
      </c>
      <c r="C186" s="37" t="s">
        <v>42</v>
      </c>
      <c r="D186" s="37" t="s">
        <v>53</v>
      </c>
      <c r="E186" s="37" t="s">
        <v>130</v>
      </c>
      <c r="F186" s="37" t="s">
        <v>3</v>
      </c>
      <c r="G186" s="37">
        <v>11.4762</v>
      </c>
      <c r="H186" s="37">
        <v>9.478250000000001</v>
      </c>
      <c r="I186" s="37">
        <v>13.474159999999999</v>
      </c>
      <c r="J186" s="37">
        <v>1.9979599999999991</v>
      </c>
      <c r="K186" s="37">
        <v>1.9979499999999994</v>
      </c>
    </row>
    <row r="187" spans="1:11">
      <c r="A187" s="37" t="s">
        <v>311</v>
      </c>
      <c r="B187" s="37" t="s">
        <v>41</v>
      </c>
      <c r="C187" s="37" t="s">
        <v>42</v>
      </c>
      <c r="D187" s="37" t="s">
        <v>53</v>
      </c>
      <c r="E187" s="37" t="s">
        <v>130</v>
      </c>
      <c r="F187" s="37" t="s">
        <v>4</v>
      </c>
      <c r="G187" s="37">
        <v>14.156779999999999</v>
      </c>
      <c r="H187" s="37">
        <v>12.011370000000001</v>
      </c>
      <c r="I187" s="37">
        <v>16.30219</v>
      </c>
      <c r="J187" s="37">
        <v>2.14541</v>
      </c>
      <c r="K187" s="37">
        <v>2.1454099999999983</v>
      </c>
    </row>
    <row r="188" spans="1:11">
      <c r="A188" s="37" t="s">
        <v>312</v>
      </c>
      <c r="B188" s="37" t="s">
        <v>41</v>
      </c>
      <c r="C188" s="37" t="s">
        <v>42</v>
      </c>
      <c r="D188" s="37" t="s">
        <v>53</v>
      </c>
      <c r="E188" s="37" t="s">
        <v>130</v>
      </c>
      <c r="F188" s="37" t="s">
        <v>5</v>
      </c>
      <c r="G188" s="37">
        <v>15.01064</v>
      </c>
      <c r="H188" s="37">
        <v>12.822230000000001</v>
      </c>
      <c r="I188" s="37">
        <v>17.199059999999999</v>
      </c>
      <c r="J188" s="37">
        <v>2.1884199999999989</v>
      </c>
      <c r="K188" s="37">
        <v>2.1884099999999993</v>
      </c>
    </row>
    <row r="189" spans="1:11">
      <c r="A189" s="37" t="s">
        <v>313</v>
      </c>
      <c r="B189" s="37" t="s">
        <v>41</v>
      </c>
      <c r="C189" s="37" t="s">
        <v>42</v>
      </c>
      <c r="D189" s="37" t="s">
        <v>53</v>
      </c>
      <c r="E189" s="37" t="s">
        <v>130</v>
      </c>
      <c r="F189" s="37" t="s">
        <v>137</v>
      </c>
      <c r="G189" s="37">
        <v>9.0914199999999994</v>
      </c>
      <c r="H189" s="37">
        <v>7.3141300000000005</v>
      </c>
      <c r="I189" s="37">
        <v>10.8687</v>
      </c>
      <c r="J189" s="37">
        <v>1.7772800000000011</v>
      </c>
      <c r="K189" s="37">
        <v>1.7772899999999989</v>
      </c>
    </row>
    <row r="190" spans="1:11">
      <c r="A190" s="37" t="s">
        <v>314</v>
      </c>
      <c r="B190" s="37" t="s">
        <v>41</v>
      </c>
      <c r="C190" s="37" t="s">
        <v>42</v>
      </c>
      <c r="D190" s="37" t="s">
        <v>53</v>
      </c>
      <c r="E190" s="37" t="s">
        <v>130</v>
      </c>
      <c r="F190" s="37" t="s">
        <v>6</v>
      </c>
      <c r="G190" s="37">
        <v>10.176119999999999</v>
      </c>
      <c r="H190" s="37">
        <v>8.1852999999999998</v>
      </c>
      <c r="I190" s="37">
        <v>12.16694</v>
      </c>
      <c r="J190" s="37">
        <v>1.9908200000000011</v>
      </c>
      <c r="K190" s="37">
        <v>1.9908199999999994</v>
      </c>
    </row>
    <row r="191" spans="1:11">
      <c r="A191" s="37" t="s">
        <v>315</v>
      </c>
      <c r="B191" s="37" t="s">
        <v>41</v>
      </c>
      <c r="C191" s="37" t="s">
        <v>42</v>
      </c>
      <c r="D191" s="37" t="s">
        <v>53</v>
      </c>
      <c r="E191" s="37" t="s">
        <v>130</v>
      </c>
      <c r="F191" s="37" t="s">
        <v>7</v>
      </c>
      <c r="G191" s="37">
        <v>9.9595400000000005</v>
      </c>
      <c r="H191" s="37">
        <v>7.9315100000000003</v>
      </c>
      <c r="I191" s="37">
        <v>11.98757</v>
      </c>
      <c r="J191" s="37">
        <v>2.0280299999999993</v>
      </c>
      <c r="K191" s="37">
        <v>2.0280300000000002</v>
      </c>
    </row>
    <row r="192" spans="1:11">
      <c r="A192" s="37" t="s">
        <v>316</v>
      </c>
      <c r="B192" s="37" t="s">
        <v>41</v>
      </c>
      <c r="C192" s="37" t="s">
        <v>42</v>
      </c>
      <c r="D192" s="37" t="s">
        <v>53</v>
      </c>
      <c r="E192" s="37" t="s">
        <v>130</v>
      </c>
      <c r="F192" s="37" t="s">
        <v>8</v>
      </c>
      <c r="G192" s="37">
        <v>12.4903</v>
      </c>
      <c r="H192" s="37">
        <v>10.53656</v>
      </c>
      <c r="I192" s="37">
        <v>14.444050000000001</v>
      </c>
      <c r="J192" s="37">
        <v>1.9537500000000012</v>
      </c>
      <c r="K192" s="37">
        <v>1.9537399999999998</v>
      </c>
    </row>
    <row r="193" spans="1:11">
      <c r="A193" s="37" t="s">
        <v>317</v>
      </c>
      <c r="B193" s="37" t="s">
        <v>41</v>
      </c>
      <c r="C193" s="37" t="s">
        <v>42</v>
      </c>
      <c r="D193" s="37" t="s">
        <v>53</v>
      </c>
      <c r="E193" s="37" t="s">
        <v>130</v>
      </c>
      <c r="F193" s="37" t="s">
        <v>9</v>
      </c>
      <c r="G193" s="37">
        <v>15.366630000000001</v>
      </c>
      <c r="H193" s="37">
        <v>13.363770000000001</v>
      </c>
      <c r="I193" s="37">
        <v>17.369490000000003</v>
      </c>
      <c r="J193" s="37">
        <v>2.0028600000000019</v>
      </c>
      <c r="K193" s="37">
        <v>2.0028600000000001</v>
      </c>
    </row>
    <row r="194" spans="1:11">
      <c r="A194" s="37" t="s">
        <v>318</v>
      </c>
      <c r="B194" s="37" t="s">
        <v>41</v>
      </c>
      <c r="C194" s="37" t="s">
        <v>42</v>
      </c>
      <c r="D194" s="37" t="s">
        <v>53</v>
      </c>
      <c r="E194" s="37" t="s">
        <v>130</v>
      </c>
      <c r="F194" s="37" t="s">
        <v>10</v>
      </c>
      <c r="G194" s="37">
        <v>15.523410000000002</v>
      </c>
      <c r="H194" s="37">
        <v>13.28368</v>
      </c>
      <c r="I194" s="37">
        <v>17.76314</v>
      </c>
      <c r="J194" s="37">
        <v>2.239729999999998</v>
      </c>
      <c r="K194" s="37">
        <v>2.2397300000000016</v>
      </c>
    </row>
    <row r="195" spans="1:11">
      <c r="A195" s="37" t="s">
        <v>319</v>
      </c>
      <c r="B195" s="37" t="s">
        <v>41</v>
      </c>
      <c r="C195" s="37" t="s">
        <v>42</v>
      </c>
      <c r="D195" s="37" t="s">
        <v>53</v>
      </c>
      <c r="E195" s="37" t="s">
        <v>130</v>
      </c>
      <c r="F195" s="37" t="s">
        <v>11</v>
      </c>
      <c r="G195" s="37">
        <v>16.593240000000002</v>
      </c>
      <c r="H195" s="37">
        <v>14.314450000000001</v>
      </c>
      <c r="I195" s="37">
        <v>18.872030000000002</v>
      </c>
      <c r="J195" s="37">
        <v>2.2787900000000008</v>
      </c>
      <c r="K195" s="37">
        <v>2.2787900000000008</v>
      </c>
    </row>
    <row r="196" spans="1:11">
      <c r="A196" s="37" t="s">
        <v>320</v>
      </c>
      <c r="B196" s="37" t="s">
        <v>41</v>
      </c>
      <c r="C196" s="37" t="s">
        <v>42</v>
      </c>
      <c r="D196" s="37" t="s">
        <v>53</v>
      </c>
      <c r="E196" s="37" t="s">
        <v>130</v>
      </c>
      <c r="F196" s="37" t="s">
        <v>12</v>
      </c>
      <c r="G196" s="37">
        <v>16.739570000000001</v>
      </c>
      <c r="H196" s="37">
        <v>14.294860000000002</v>
      </c>
      <c r="I196" s="37">
        <v>19.184290000000001</v>
      </c>
      <c r="J196" s="37">
        <v>2.4447200000000002</v>
      </c>
      <c r="K196" s="37">
        <v>2.4447099999999988</v>
      </c>
    </row>
    <row r="197" spans="1:11">
      <c r="A197" s="37" t="s">
        <v>321</v>
      </c>
      <c r="B197" s="37" t="s">
        <v>41</v>
      </c>
      <c r="C197" s="37" t="s">
        <v>42</v>
      </c>
      <c r="D197" s="37" t="s">
        <v>53</v>
      </c>
      <c r="E197" s="37" t="s">
        <v>130</v>
      </c>
      <c r="F197" s="37" t="s">
        <v>13</v>
      </c>
      <c r="G197" s="37">
        <v>14.1769</v>
      </c>
      <c r="H197" s="37">
        <v>12.23521</v>
      </c>
      <c r="I197" s="37">
        <v>16.118600000000001</v>
      </c>
      <c r="J197" s="37">
        <v>1.9417000000000009</v>
      </c>
      <c r="K197" s="37">
        <v>1.9416899999999995</v>
      </c>
    </row>
    <row r="198" spans="1:11">
      <c r="A198" s="37" t="s">
        <v>322</v>
      </c>
      <c r="B198" s="37" t="s">
        <v>41</v>
      </c>
      <c r="C198" s="37" t="s">
        <v>42</v>
      </c>
      <c r="D198" s="37" t="s">
        <v>53</v>
      </c>
      <c r="E198" s="37" t="s">
        <v>130</v>
      </c>
      <c r="F198" s="37" t="s">
        <v>20</v>
      </c>
      <c r="G198" s="37">
        <v>16.484589999999997</v>
      </c>
      <c r="H198" s="37">
        <v>14.396419999999999</v>
      </c>
      <c r="I198" s="37">
        <v>18.572769999999998</v>
      </c>
      <c r="J198" s="37">
        <v>2.0881800000000013</v>
      </c>
      <c r="K198" s="37">
        <v>2.0881699999999981</v>
      </c>
    </row>
    <row r="199" spans="1:11">
      <c r="A199" s="37" t="s">
        <v>323</v>
      </c>
      <c r="B199" s="37" t="s">
        <v>41</v>
      </c>
      <c r="C199" s="37" t="s">
        <v>42</v>
      </c>
      <c r="D199" s="37" t="s">
        <v>53</v>
      </c>
      <c r="E199" s="37" t="s">
        <v>130</v>
      </c>
      <c r="F199" s="37" t="s">
        <v>14</v>
      </c>
      <c r="G199" s="37">
        <v>16.412299999999998</v>
      </c>
      <c r="H199" s="37">
        <v>14.052070000000001</v>
      </c>
      <c r="I199" s="37">
        <v>18.77253</v>
      </c>
      <c r="J199" s="37">
        <v>2.3602300000000014</v>
      </c>
      <c r="K199" s="37">
        <v>2.3602299999999978</v>
      </c>
    </row>
    <row r="200" spans="1:11">
      <c r="A200" s="37" t="s">
        <v>324</v>
      </c>
      <c r="B200" s="37" t="s">
        <v>41</v>
      </c>
      <c r="C200" s="37" t="s">
        <v>42</v>
      </c>
      <c r="D200" s="37" t="s">
        <v>53</v>
      </c>
      <c r="E200" s="37" t="s">
        <v>130</v>
      </c>
      <c r="F200" s="37" t="s">
        <v>15</v>
      </c>
      <c r="G200" s="37">
        <v>14.114750000000001</v>
      </c>
      <c r="H200" s="37">
        <v>11.907159999999999</v>
      </c>
      <c r="I200" s="37">
        <v>16.322340000000001</v>
      </c>
      <c r="J200" s="37">
        <v>2.2075899999999997</v>
      </c>
      <c r="K200" s="37">
        <v>2.2075900000000015</v>
      </c>
    </row>
    <row r="201" spans="1:11">
      <c r="A201" s="37" t="s">
        <v>325</v>
      </c>
      <c r="B201" s="37" t="s">
        <v>41</v>
      </c>
      <c r="C201" s="37" t="s">
        <v>42</v>
      </c>
      <c r="D201" s="37" t="s">
        <v>53</v>
      </c>
      <c r="E201" s="37" t="s">
        <v>130</v>
      </c>
      <c r="F201" s="37" t="s">
        <v>16</v>
      </c>
      <c r="G201" s="37">
        <v>15.579129999999999</v>
      </c>
      <c r="H201" s="37">
        <v>13.09108</v>
      </c>
      <c r="I201" s="37">
        <v>18.06718</v>
      </c>
      <c r="J201" s="37">
        <v>2.4880500000000012</v>
      </c>
      <c r="K201" s="37">
        <v>2.4880499999999994</v>
      </c>
    </row>
    <row r="202" spans="1:11">
      <c r="A202" s="37" t="s">
        <v>326</v>
      </c>
      <c r="B202" s="37" t="s">
        <v>41</v>
      </c>
      <c r="C202" s="37" t="s">
        <v>42</v>
      </c>
      <c r="D202" s="37" t="s">
        <v>53</v>
      </c>
      <c r="E202" s="37" t="s">
        <v>130</v>
      </c>
      <c r="F202" s="37" t="s">
        <v>17</v>
      </c>
      <c r="G202" s="37">
        <v>14.14</v>
      </c>
      <c r="H202" s="37">
        <v>11.99765</v>
      </c>
      <c r="I202" s="37">
        <v>16.282350000000001</v>
      </c>
      <c r="J202" s="37">
        <v>2.1423500000000004</v>
      </c>
      <c r="K202" s="37">
        <v>2.1423500000000004</v>
      </c>
    </row>
    <row r="203" spans="1:11">
      <c r="A203" s="37" t="s">
        <v>327</v>
      </c>
      <c r="B203" s="37" t="s">
        <v>41</v>
      </c>
      <c r="C203" s="37" t="s">
        <v>42</v>
      </c>
      <c r="D203" s="37" t="s">
        <v>53</v>
      </c>
      <c r="E203" s="37" t="s">
        <v>130</v>
      </c>
      <c r="F203" s="37" t="s">
        <v>18</v>
      </c>
      <c r="G203" s="37">
        <v>13.460849999999999</v>
      </c>
      <c r="H203" s="37">
        <v>11.346019999999999</v>
      </c>
      <c r="I203" s="37">
        <v>15.57569</v>
      </c>
      <c r="J203" s="37">
        <v>2.1148400000000009</v>
      </c>
      <c r="K203" s="37">
        <v>2.1148299999999995</v>
      </c>
    </row>
    <row r="204" spans="1:11">
      <c r="A204" s="37" t="s">
        <v>328</v>
      </c>
      <c r="B204" s="37" t="s">
        <v>41</v>
      </c>
      <c r="C204" s="37" t="s">
        <v>42</v>
      </c>
      <c r="D204" s="37" t="s">
        <v>53</v>
      </c>
      <c r="E204" s="37" t="s">
        <v>130</v>
      </c>
      <c r="F204" s="37" t="s">
        <v>19</v>
      </c>
      <c r="G204" s="37">
        <v>13.970070000000002</v>
      </c>
      <c r="H204" s="37">
        <v>11.672929999999999</v>
      </c>
      <c r="I204" s="37">
        <v>16.267209999999999</v>
      </c>
      <c r="J204" s="37">
        <v>2.2971399999999971</v>
      </c>
      <c r="K204" s="37">
        <v>2.2971400000000024</v>
      </c>
    </row>
    <row r="205" spans="1:11">
      <c r="A205" s="37" t="s">
        <v>329</v>
      </c>
      <c r="B205" s="37" t="s">
        <v>41</v>
      </c>
      <c r="C205" s="37" t="s">
        <v>42</v>
      </c>
      <c r="D205" s="37" t="s">
        <v>53</v>
      </c>
      <c r="E205" s="37" t="s">
        <v>130</v>
      </c>
      <c r="F205" s="37" t="s">
        <v>22</v>
      </c>
      <c r="G205" s="37">
        <v>13.103899999999999</v>
      </c>
      <c r="H205" s="37">
        <v>12.215059999999999</v>
      </c>
      <c r="I205" s="37">
        <v>13.992740000000001</v>
      </c>
      <c r="J205" s="37">
        <v>0.88884000000000185</v>
      </c>
      <c r="K205" s="37">
        <v>0.88884000000000007</v>
      </c>
    </row>
    <row r="206" spans="1:11">
      <c r="A206" s="37" t="s">
        <v>330</v>
      </c>
      <c r="B206" s="37" t="s">
        <v>41</v>
      </c>
      <c r="C206" s="37" t="s">
        <v>42</v>
      </c>
      <c r="D206" s="37" t="s">
        <v>53</v>
      </c>
      <c r="E206" s="37" t="s">
        <v>130</v>
      </c>
      <c r="F206" s="37" t="s">
        <v>43</v>
      </c>
      <c r="G206" s="37">
        <v>11.282549999999999</v>
      </c>
      <c r="H206" s="37">
        <v>10.05424</v>
      </c>
      <c r="I206" s="37">
        <v>12.510859999999999</v>
      </c>
      <c r="J206" s="37">
        <v>1.2283100000000005</v>
      </c>
      <c r="K206" s="37">
        <v>1.2283099999999987</v>
      </c>
    </row>
    <row r="207" spans="1:11">
      <c r="A207" s="37" t="s">
        <v>331</v>
      </c>
      <c r="B207" s="37" t="s">
        <v>41</v>
      </c>
      <c r="C207" s="37" t="s">
        <v>42</v>
      </c>
      <c r="D207" s="37" t="s">
        <v>53</v>
      </c>
      <c r="E207" s="37" t="s">
        <v>130</v>
      </c>
      <c r="F207" s="37" t="s">
        <v>44</v>
      </c>
      <c r="G207" s="37">
        <v>9.0914199999999994</v>
      </c>
      <c r="H207" s="37">
        <v>7.3141300000000005</v>
      </c>
      <c r="I207" s="37">
        <v>10.8687</v>
      </c>
      <c r="J207" s="37">
        <v>1.7772800000000011</v>
      </c>
      <c r="K207" s="37">
        <v>1.7772899999999989</v>
      </c>
    </row>
    <row r="208" spans="1:11">
      <c r="A208" s="37" t="s">
        <v>332</v>
      </c>
      <c r="B208" s="37" t="s">
        <v>41</v>
      </c>
      <c r="C208" s="37" t="s">
        <v>42</v>
      </c>
      <c r="D208" s="37" t="s">
        <v>53</v>
      </c>
      <c r="E208" s="37" t="s">
        <v>130</v>
      </c>
      <c r="F208" s="37" t="s">
        <v>23</v>
      </c>
      <c r="G208" s="37">
        <v>15.745310000000002</v>
      </c>
      <c r="H208" s="37">
        <v>14.48725</v>
      </c>
      <c r="I208" s="37">
        <v>17.003360000000001</v>
      </c>
      <c r="J208" s="37">
        <v>1.258049999999999</v>
      </c>
      <c r="K208" s="37">
        <v>1.2580600000000022</v>
      </c>
    </row>
    <row r="209" spans="1:11">
      <c r="A209" s="37" t="s">
        <v>333</v>
      </c>
      <c r="B209" s="37" t="s">
        <v>41</v>
      </c>
      <c r="C209" s="37" t="s">
        <v>42</v>
      </c>
      <c r="D209" s="37" t="s">
        <v>53</v>
      </c>
      <c r="E209" s="37" t="s">
        <v>130</v>
      </c>
      <c r="F209" s="37" t="s">
        <v>39</v>
      </c>
      <c r="G209" s="37">
        <v>16.470750000000002</v>
      </c>
      <c r="H209" s="37">
        <v>14.722910000000001</v>
      </c>
      <c r="I209" s="37">
        <v>18.218599999999999</v>
      </c>
      <c r="J209" s="37">
        <v>1.7478499999999961</v>
      </c>
      <c r="K209" s="37">
        <v>1.7478400000000018</v>
      </c>
    </row>
    <row r="210" spans="1:11">
      <c r="A210" s="37" t="s">
        <v>1184</v>
      </c>
      <c r="B210" s="37" t="s">
        <v>41</v>
      </c>
      <c r="C210" s="37" t="s">
        <v>42</v>
      </c>
      <c r="D210" s="37" t="s">
        <v>53</v>
      </c>
      <c r="E210" s="37" t="s">
        <v>130</v>
      </c>
      <c r="F210" s="37" t="s">
        <v>1178</v>
      </c>
      <c r="G210" s="37">
        <v>14.97635</v>
      </c>
      <c r="H210" s="37">
        <v>13.43745</v>
      </c>
      <c r="I210" s="37">
        <v>16.515260000000001</v>
      </c>
      <c r="J210" s="37">
        <v>1.5389100000000013</v>
      </c>
      <c r="K210" s="37">
        <v>1.5388999999999999</v>
      </c>
    </row>
    <row r="211" spans="1:11">
      <c r="A211" s="37" t="s">
        <v>334</v>
      </c>
      <c r="B211" s="37" t="s">
        <v>41</v>
      </c>
      <c r="C211" s="37" t="s">
        <v>42</v>
      </c>
      <c r="D211" s="37" t="s">
        <v>53</v>
      </c>
      <c r="E211" s="37" t="s">
        <v>130</v>
      </c>
      <c r="F211" s="37" t="s">
        <v>40</v>
      </c>
      <c r="G211" s="37">
        <v>14.155090000000001</v>
      </c>
      <c r="H211" s="37">
        <v>13.117190000000001</v>
      </c>
      <c r="I211" s="37">
        <v>15.193000000000001</v>
      </c>
      <c r="J211" s="37">
        <v>1.0379100000000001</v>
      </c>
      <c r="K211" s="37">
        <v>1.0379000000000005</v>
      </c>
    </row>
    <row r="212" spans="1:11">
      <c r="A212" s="37" t="s">
        <v>335</v>
      </c>
      <c r="B212" s="37" t="s">
        <v>41</v>
      </c>
      <c r="C212" s="37" t="s">
        <v>42</v>
      </c>
      <c r="D212" s="37" t="s">
        <v>53</v>
      </c>
      <c r="E212" s="37" t="s">
        <v>130</v>
      </c>
      <c r="F212" s="37" t="s">
        <v>160</v>
      </c>
      <c r="G212" s="37">
        <v>13.876199999999999</v>
      </c>
      <c r="H212" s="37">
        <v>13.396060000000002</v>
      </c>
      <c r="I212" s="37">
        <v>14.35633</v>
      </c>
      <c r="J212" s="37">
        <v>0.48013000000000083</v>
      </c>
      <c r="K212" s="37">
        <v>0.4801399999999969</v>
      </c>
    </row>
    <row r="213" spans="1:11">
      <c r="A213" s="37" t="s">
        <v>336</v>
      </c>
      <c r="B213" s="37" t="s">
        <v>41</v>
      </c>
      <c r="C213" s="37" t="s">
        <v>42</v>
      </c>
      <c r="D213" s="37" t="s">
        <v>53</v>
      </c>
      <c r="E213" s="37" t="s">
        <v>21</v>
      </c>
      <c r="F213" s="37" t="s">
        <v>0</v>
      </c>
      <c r="G213" s="37">
        <v>18.84806</v>
      </c>
      <c r="H213" s="37">
        <v>15.39481</v>
      </c>
      <c r="I213" s="37">
        <v>22.301310000000001</v>
      </c>
      <c r="J213" s="37">
        <v>3.4532500000000006</v>
      </c>
      <c r="K213" s="37">
        <v>3.4532500000000006</v>
      </c>
    </row>
    <row r="214" spans="1:11">
      <c r="A214" s="37" t="s">
        <v>337</v>
      </c>
      <c r="B214" s="37" t="s">
        <v>41</v>
      </c>
      <c r="C214" s="37" t="s">
        <v>42</v>
      </c>
      <c r="D214" s="37" t="s">
        <v>53</v>
      </c>
      <c r="E214" s="37" t="s">
        <v>21</v>
      </c>
      <c r="F214" s="37" t="s">
        <v>1</v>
      </c>
      <c r="G214" s="37">
        <v>13.712969999999999</v>
      </c>
      <c r="H214" s="37">
        <v>10.6716</v>
      </c>
      <c r="I214" s="37">
        <v>16.754339999999999</v>
      </c>
      <c r="J214" s="37">
        <v>3.0413700000000006</v>
      </c>
      <c r="K214" s="37">
        <v>3.0413699999999988</v>
      </c>
    </row>
    <row r="215" spans="1:11">
      <c r="A215" s="37" t="s">
        <v>338</v>
      </c>
      <c r="B215" s="37" t="s">
        <v>41</v>
      </c>
      <c r="C215" s="37" t="s">
        <v>42</v>
      </c>
      <c r="D215" s="37" t="s">
        <v>53</v>
      </c>
      <c r="E215" s="37" t="s">
        <v>21</v>
      </c>
      <c r="F215" s="37" t="s">
        <v>2</v>
      </c>
      <c r="G215" s="37">
        <v>16.437280000000001</v>
      </c>
      <c r="H215" s="37">
        <v>13.26979</v>
      </c>
      <c r="I215" s="37">
        <v>19.604769999999998</v>
      </c>
      <c r="J215" s="37">
        <v>3.1674899999999973</v>
      </c>
      <c r="K215" s="37">
        <v>3.1674900000000008</v>
      </c>
    </row>
    <row r="216" spans="1:11">
      <c r="A216" s="37" t="s">
        <v>339</v>
      </c>
      <c r="B216" s="37" t="s">
        <v>41</v>
      </c>
      <c r="C216" s="37" t="s">
        <v>42</v>
      </c>
      <c r="D216" s="37" t="s">
        <v>53</v>
      </c>
      <c r="E216" s="37" t="s">
        <v>21</v>
      </c>
      <c r="F216" s="37" t="s">
        <v>3</v>
      </c>
      <c r="G216" s="37">
        <v>14.30076</v>
      </c>
      <c r="H216" s="37">
        <v>11.379569999999999</v>
      </c>
      <c r="I216" s="37">
        <v>17.221959999999999</v>
      </c>
      <c r="J216" s="37">
        <v>2.9211999999999989</v>
      </c>
      <c r="K216" s="37">
        <v>2.9211900000000011</v>
      </c>
    </row>
    <row r="217" spans="1:11">
      <c r="A217" s="37" t="s">
        <v>340</v>
      </c>
      <c r="B217" s="37" t="s">
        <v>41</v>
      </c>
      <c r="C217" s="37" t="s">
        <v>42</v>
      </c>
      <c r="D217" s="37" t="s">
        <v>53</v>
      </c>
      <c r="E217" s="37" t="s">
        <v>21</v>
      </c>
      <c r="F217" s="37" t="s">
        <v>4</v>
      </c>
      <c r="G217" s="37">
        <v>16.74823</v>
      </c>
      <c r="H217" s="37">
        <v>13.613859999999999</v>
      </c>
      <c r="I217" s="37">
        <v>19.8826</v>
      </c>
      <c r="J217" s="37">
        <v>3.1343700000000005</v>
      </c>
      <c r="K217" s="37">
        <v>3.1343700000000005</v>
      </c>
    </row>
    <row r="218" spans="1:11">
      <c r="A218" s="37" t="s">
        <v>341</v>
      </c>
      <c r="B218" s="37" t="s">
        <v>41</v>
      </c>
      <c r="C218" s="37" t="s">
        <v>42</v>
      </c>
      <c r="D218" s="37" t="s">
        <v>53</v>
      </c>
      <c r="E218" s="37" t="s">
        <v>21</v>
      </c>
      <c r="F218" s="37" t="s">
        <v>5</v>
      </c>
      <c r="G218" s="37">
        <v>19.348739999999999</v>
      </c>
      <c r="H218" s="37">
        <v>16.100110000000001</v>
      </c>
      <c r="I218" s="37">
        <v>22.597370000000002</v>
      </c>
      <c r="J218" s="37">
        <v>3.2486300000000021</v>
      </c>
      <c r="K218" s="37">
        <v>3.2486299999999986</v>
      </c>
    </row>
    <row r="219" spans="1:11">
      <c r="A219" s="37" t="s">
        <v>342</v>
      </c>
      <c r="B219" s="37" t="s">
        <v>41</v>
      </c>
      <c r="C219" s="37" t="s">
        <v>42</v>
      </c>
      <c r="D219" s="37" t="s">
        <v>53</v>
      </c>
      <c r="E219" s="37" t="s">
        <v>21</v>
      </c>
      <c r="F219" s="37" t="s">
        <v>137</v>
      </c>
      <c r="G219" s="37">
        <v>11.54848</v>
      </c>
      <c r="H219" s="37">
        <v>8.8826400000000003</v>
      </c>
      <c r="I219" s="37">
        <v>14.214319999999999</v>
      </c>
      <c r="J219" s="37">
        <v>2.6658399999999993</v>
      </c>
      <c r="K219" s="37">
        <v>2.6658399999999993</v>
      </c>
    </row>
    <row r="220" spans="1:11">
      <c r="A220" s="37" t="s">
        <v>343</v>
      </c>
      <c r="B220" s="37" t="s">
        <v>41</v>
      </c>
      <c r="C220" s="37" t="s">
        <v>42</v>
      </c>
      <c r="D220" s="37" t="s">
        <v>53</v>
      </c>
      <c r="E220" s="37" t="s">
        <v>21</v>
      </c>
      <c r="F220" s="37" t="s">
        <v>6</v>
      </c>
      <c r="G220" s="37">
        <v>12.08188</v>
      </c>
      <c r="H220" s="37">
        <v>9.2040800000000011</v>
      </c>
      <c r="I220" s="37">
        <v>14.959680000000001</v>
      </c>
      <c r="J220" s="37">
        <v>2.8778000000000006</v>
      </c>
      <c r="K220" s="37">
        <v>2.8777999999999988</v>
      </c>
    </row>
    <row r="221" spans="1:11">
      <c r="A221" s="37" t="s">
        <v>344</v>
      </c>
      <c r="B221" s="37" t="s">
        <v>41</v>
      </c>
      <c r="C221" s="37" t="s">
        <v>42</v>
      </c>
      <c r="D221" s="37" t="s">
        <v>53</v>
      </c>
      <c r="E221" s="37" t="s">
        <v>21</v>
      </c>
      <c r="F221" s="37" t="s">
        <v>7</v>
      </c>
      <c r="G221" s="37">
        <v>12.561359999999999</v>
      </c>
      <c r="H221" s="37">
        <v>9.6081500000000002</v>
      </c>
      <c r="I221" s="37">
        <v>15.51458</v>
      </c>
      <c r="J221" s="37">
        <v>2.9532200000000017</v>
      </c>
      <c r="K221" s="37">
        <v>2.9532099999999986</v>
      </c>
    </row>
    <row r="222" spans="1:11">
      <c r="A222" s="37" t="s">
        <v>345</v>
      </c>
      <c r="B222" s="37" t="s">
        <v>41</v>
      </c>
      <c r="C222" s="37" t="s">
        <v>42</v>
      </c>
      <c r="D222" s="37" t="s">
        <v>53</v>
      </c>
      <c r="E222" s="37" t="s">
        <v>21</v>
      </c>
      <c r="F222" s="37" t="s">
        <v>8</v>
      </c>
      <c r="G222" s="37">
        <v>17.464470000000002</v>
      </c>
      <c r="H222" s="37">
        <v>14.4368</v>
      </c>
      <c r="I222" s="37">
        <v>20.492139999999999</v>
      </c>
      <c r="J222" s="37">
        <v>3.027669999999997</v>
      </c>
      <c r="K222" s="37">
        <v>3.0276700000000023</v>
      </c>
    </row>
    <row r="223" spans="1:11">
      <c r="A223" s="37" t="s">
        <v>346</v>
      </c>
      <c r="B223" s="37" t="s">
        <v>41</v>
      </c>
      <c r="C223" s="37" t="s">
        <v>42</v>
      </c>
      <c r="D223" s="37" t="s">
        <v>53</v>
      </c>
      <c r="E223" s="37" t="s">
        <v>21</v>
      </c>
      <c r="F223" s="37" t="s">
        <v>9</v>
      </c>
      <c r="G223" s="37">
        <v>19.618459999999999</v>
      </c>
      <c r="H223" s="37">
        <v>16.587330000000001</v>
      </c>
      <c r="I223" s="37">
        <v>22.64959</v>
      </c>
      <c r="J223" s="37">
        <v>3.031130000000001</v>
      </c>
      <c r="K223" s="37">
        <v>3.0311299999999974</v>
      </c>
    </row>
    <row r="224" spans="1:11">
      <c r="A224" s="37" t="s">
        <v>347</v>
      </c>
      <c r="B224" s="37" t="s">
        <v>41</v>
      </c>
      <c r="C224" s="37" t="s">
        <v>42</v>
      </c>
      <c r="D224" s="37" t="s">
        <v>53</v>
      </c>
      <c r="E224" s="37" t="s">
        <v>21</v>
      </c>
      <c r="F224" s="37" t="s">
        <v>10</v>
      </c>
      <c r="G224" s="37">
        <v>20.758510000000001</v>
      </c>
      <c r="H224" s="37">
        <v>17.346629999999998</v>
      </c>
      <c r="I224" s="37">
        <v>24.170400000000001</v>
      </c>
      <c r="J224" s="37">
        <v>3.4118899999999996</v>
      </c>
      <c r="K224" s="37">
        <v>3.4118800000000036</v>
      </c>
    </row>
    <row r="225" spans="1:11">
      <c r="A225" s="37" t="s">
        <v>348</v>
      </c>
      <c r="B225" s="37" t="s">
        <v>41</v>
      </c>
      <c r="C225" s="37" t="s">
        <v>42</v>
      </c>
      <c r="D225" s="37" t="s">
        <v>53</v>
      </c>
      <c r="E225" s="37" t="s">
        <v>21</v>
      </c>
      <c r="F225" s="37" t="s">
        <v>11</v>
      </c>
      <c r="G225" s="37">
        <v>22.86233</v>
      </c>
      <c r="H225" s="37">
        <v>19.27535</v>
      </c>
      <c r="I225" s="37">
        <v>26.449309999999997</v>
      </c>
      <c r="J225" s="37">
        <v>3.5869799999999969</v>
      </c>
      <c r="K225" s="37">
        <v>3.5869800000000005</v>
      </c>
    </row>
    <row r="226" spans="1:11">
      <c r="A226" s="37" t="s">
        <v>349</v>
      </c>
      <c r="B226" s="37" t="s">
        <v>41</v>
      </c>
      <c r="C226" s="37" t="s">
        <v>42</v>
      </c>
      <c r="D226" s="37" t="s">
        <v>53</v>
      </c>
      <c r="E226" s="37" t="s">
        <v>21</v>
      </c>
      <c r="F226" s="37" t="s">
        <v>12</v>
      </c>
      <c r="G226" s="37">
        <v>19.86036</v>
      </c>
      <c r="H226" s="37">
        <v>16.324860000000001</v>
      </c>
      <c r="I226" s="37">
        <v>23.395869999999999</v>
      </c>
      <c r="J226" s="37">
        <v>3.5355099999999986</v>
      </c>
      <c r="K226" s="37">
        <v>3.535499999999999</v>
      </c>
    </row>
    <row r="227" spans="1:11">
      <c r="A227" s="37" t="s">
        <v>350</v>
      </c>
      <c r="B227" s="37" t="s">
        <v>41</v>
      </c>
      <c r="C227" s="37" t="s">
        <v>42</v>
      </c>
      <c r="D227" s="37" t="s">
        <v>53</v>
      </c>
      <c r="E227" s="37" t="s">
        <v>21</v>
      </c>
      <c r="F227" s="37" t="s">
        <v>13</v>
      </c>
      <c r="G227" s="37">
        <v>17.903359999999999</v>
      </c>
      <c r="H227" s="37">
        <v>15.05763</v>
      </c>
      <c r="I227" s="37">
        <v>20.749089999999999</v>
      </c>
      <c r="J227" s="37">
        <v>2.8457299999999996</v>
      </c>
      <c r="K227" s="37">
        <v>2.8457299999999996</v>
      </c>
    </row>
    <row r="228" spans="1:11">
      <c r="A228" s="37" t="s">
        <v>351</v>
      </c>
      <c r="B228" s="37" t="s">
        <v>41</v>
      </c>
      <c r="C228" s="37" t="s">
        <v>42</v>
      </c>
      <c r="D228" s="37" t="s">
        <v>53</v>
      </c>
      <c r="E228" s="37" t="s">
        <v>21</v>
      </c>
      <c r="F228" s="37" t="s">
        <v>20</v>
      </c>
      <c r="G228" s="37">
        <v>20.472009999999997</v>
      </c>
      <c r="H228" s="37">
        <v>17.414160000000003</v>
      </c>
      <c r="I228" s="37">
        <v>23.529859999999999</v>
      </c>
      <c r="J228" s="37">
        <v>3.057850000000002</v>
      </c>
      <c r="K228" s="37">
        <v>3.0578499999999948</v>
      </c>
    </row>
    <row r="229" spans="1:11">
      <c r="A229" s="37" t="s">
        <v>352</v>
      </c>
      <c r="B229" s="37" t="s">
        <v>41</v>
      </c>
      <c r="C229" s="37" t="s">
        <v>42</v>
      </c>
      <c r="D229" s="37" t="s">
        <v>53</v>
      </c>
      <c r="E229" s="37" t="s">
        <v>21</v>
      </c>
      <c r="F229" s="37" t="s">
        <v>14</v>
      </c>
      <c r="G229" s="37">
        <v>22.107969999999998</v>
      </c>
      <c r="H229" s="37">
        <v>18.51267</v>
      </c>
      <c r="I229" s="37">
        <v>25.703279999999999</v>
      </c>
      <c r="J229" s="37">
        <v>3.5953100000000013</v>
      </c>
      <c r="K229" s="37">
        <v>3.5952999999999982</v>
      </c>
    </row>
    <row r="230" spans="1:11">
      <c r="A230" s="37" t="s">
        <v>353</v>
      </c>
      <c r="B230" s="37" t="s">
        <v>41</v>
      </c>
      <c r="C230" s="37" t="s">
        <v>42</v>
      </c>
      <c r="D230" s="37" t="s">
        <v>53</v>
      </c>
      <c r="E230" s="37" t="s">
        <v>21</v>
      </c>
      <c r="F230" s="37" t="s">
        <v>15</v>
      </c>
      <c r="G230" s="37">
        <v>18.843150000000001</v>
      </c>
      <c r="H230" s="37">
        <v>15.514089999999999</v>
      </c>
      <c r="I230" s="37">
        <v>22.17221</v>
      </c>
      <c r="J230" s="37">
        <v>3.3290599999999984</v>
      </c>
      <c r="K230" s="37">
        <v>3.3290600000000019</v>
      </c>
    </row>
    <row r="231" spans="1:11">
      <c r="A231" s="37" t="s">
        <v>354</v>
      </c>
      <c r="B231" s="37" t="s">
        <v>41</v>
      </c>
      <c r="C231" s="37" t="s">
        <v>42</v>
      </c>
      <c r="D231" s="37" t="s">
        <v>53</v>
      </c>
      <c r="E231" s="37" t="s">
        <v>21</v>
      </c>
      <c r="F231" s="37" t="s">
        <v>16</v>
      </c>
      <c r="G231" s="37">
        <v>19.610320000000002</v>
      </c>
      <c r="H231" s="37">
        <v>16.112779999999997</v>
      </c>
      <c r="I231" s="37">
        <v>23.107859999999999</v>
      </c>
      <c r="J231" s="37">
        <v>3.4975399999999972</v>
      </c>
      <c r="K231" s="37">
        <v>3.4975400000000043</v>
      </c>
    </row>
    <row r="232" spans="1:11">
      <c r="A232" s="37" t="s">
        <v>355</v>
      </c>
      <c r="B232" s="37" t="s">
        <v>41</v>
      </c>
      <c r="C232" s="37" t="s">
        <v>42</v>
      </c>
      <c r="D232" s="37" t="s">
        <v>53</v>
      </c>
      <c r="E232" s="37" t="s">
        <v>21</v>
      </c>
      <c r="F232" s="37" t="s">
        <v>17</v>
      </c>
      <c r="G232" s="37">
        <v>19.656480000000002</v>
      </c>
      <c r="H232" s="37">
        <v>16.233930000000001</v>
      </c>
      <c r="I232" s="37">
        <v>23.07902</v>
      </c>
      <c r="J232" s="37">
        <v>3.4225399999999979</v>
      </c>
      <c r="K232" s="37">
        <v>3.4225500000000011</v>
      </c>
    </row>
    <row r="233" spans="1:11">
      <c r="A233" s="37" t="s">
        <v>356</v>
      </c>
      <c r="B233" s="37" t="s">
        <v>41</v>
      </c>
      <c r="C233" s="37" t="s">
        <v>42</v>
      </c>
      <c r="D233" s="37" t="s">
        <v>53</v>
      </c>
      <c r="E233" s="37" t="s">
        <v>21</v>
      </c>
      <c r="F233" s="37" t="s">
        <v>18</v>
      </c>
      <c r="G233" s="37">
        <v>17.238609999999998</v>
      </c>
      <c r="H233" s="37">
        <v>14.03346</v>
      </c>
      <c r="I233" s="37">
        <v>20.443770000000001</v>
      </c>
      <c r="J233" s="37">
        <v>3.2051600000000029</v>
      </c>
      <c r="K233" s="37">
        <v>3.2051499999999979</v>
      </c>
    </row>
    <row r="234" spans="1:11">
      <c r="A234" s="37" t="s">
        <v>357</v>
      </c>
      <c r="B234" s="37" t="s">
        <v>41</v>
      </c>
      <c r="C234" s="37" t="s">
        <v>42</v>
      </c>
      <c r="D234" s="37" t="s">
        <v>53</v>
      </c>
      <c r="E234" s="37" t="s">
        <v>21</v>
      </c>
      <c r="F234" s="37" t="s">
        <v>19</v>
      </c>
      <c r="G234" s="37">
        <v>16.94153</v>
      </c>
      <c r="H234" s="37">
        <v>13.60444</v>
      </c>
      <c r="I234" s="37">
        <v>20.27863</v>
      </c>
      <c r="J234" s="37">
        <v>3.3370999999999995</v>
      </c>
      <c r="K234" s="37">
        <v>3.3370899999999999</v>
      </c>
    </row>
    <row r="235" spans="1:11">
      <c r="A235" s="37" t="s">
        <v>358</v>
      </c>
      <c r="B235" s="37" t="s">
        <v>41</v>
      </c>
      <c r="C235" s="37" t="s">
        <v>42</v>
      </c>
      <c r="D235" s="37" t="s">
        <v>53</v>
      </c>
      <c r="E235" s="37" t="s">
        <v>21</v>
      </c>
      <c r="F235" s="37" t="s">
        <v>22</v>
      </c>
      <c r="G235" s="37">
        <v>16.534280000000003</v>
      </c>
      <c r="H235" s="37">
        <v>15.221109999999999</v>
      </c>
      <c r="I235" s="37">
        <v>17.847450000000002</v>
      </c>
      <c r="J235" s="37">
        <v>1.3131699999999995</v>
      </c>
      <c r="K235" s="37">
        <v>1.3131700000000031</v>
      </c>
    </row>
    <row r="236" spans="1:11">
      <c r="A236" s="37" t="s">
        <v>359</v>
      </c>
      <c r="B236" s="37" t="s">
        <v>41</v>
      </c>
      <c r="C236" s="37" t="s">
        <v>42</v>
      </c>
      <c r="D236" s="37" t="s">
        <v>53</v>
      </c>
      <c r="E236" s="37" t="s">
        <v>21</v>
      </c>
      <c r="F236" s="37" t="s">
        <v>43</v>
      </c>
      <c r="G236" s="37">
        <v>14.975160000000001</v>
      </c>
      <c r="H236" s="37">
        <v>13.1075</v>
      </c>
      <c r="I236" s="37">
        <v>16.84281</v>
      </c>
      <c r="J236" s="37">
        <v>1.8676499999999994</v>
      </c>
      <c r="K236" s="37">
        <v>1.8676600000000008</v>
      </c>
    </row>
    <row r="237" spans="1:11">
      <c r="A237" s="37" t="s">
        <v>360</v>
      </c>
      <c r="B237" s="37" t="s">
        <v>41</v>
      </c>
      <c r="C237" s="37" t="s">
        <v>42</v>
      </c>
      <c r="D237" s="37" t="s">
        <v>53</v>
      </c>
      <c r="E237" s="37" t="s">
        <v>21</v>
      </c>
      <c r="F237" s="37" t="s">
        <v>44</v>
      </c>
      <c r="G237" s="37">
        <v>11.54848</v>
      </c>
      <c r="H237" s="37">
        <v>8.8826400000000003</v>
      </c>
      <c r="I237" s="37">
        <v>14.214319999999999</v>
      </c>
      <c r="J237" s="37">
        <v>2.6658399999999993</v>
      </c>
      <c r="K237" s="37">
        <v>2.6658399999999993</v>
      </c>
    </row>
    <row r="238" spans="1:11">
      <c r="A238" s="37" t="s">
        <v>361</v>
      </c>
      <c r="B238" s="37" t="s">
        <v>41</v>
      </c>
      <c r="C238" s="37" t="s">
        <v>42</v>
      </c>
      <c r="D238" s="37" t="s">
        <v>53</v>
      </c>
      <c r="E238" s="37" t="s">
        <v>21</v>
      </c>
      <c r="F238" s="37" t="s">
        <v>23</v>
      </c>
      <c r="G238" s="37">
        <v>20.826169999999998</v>
      </c>
      <c r="H238" s="37">
        <v>18.900729999999999</v>
      </c>
      <c r="I238" s="37">
        <v>22.751609999999999</v>
      </c>
      <c r="J238" s="37">
        <v>1.9254400000000018</v>
      </c>
      <c r="K238" s="37">
        <v>1.9254399999999983</v>
      </c>
    </row>
    <row r="239" spans="1:11">
      <c r="A239" s="37" t="s">
        <v>362</v>
      </c>
      <c r="B239" s="37" t="s">
        <v>41</v>
      </c>
      <c r="C239" s="37" t="s">
        <v>42</v>
      </c>
      <c r="D239" s="37" t="s">
        <v>53</v>
      </c>
      <c r="E239" s="37" t="s">
        <v>21</v>
      </c>
      <c r="F239" s="37" t="s">
        <v>39</v>
      </c>
      <c r="G239" s="37">
        <v>20.79242</v>
      </c>
      <c r="H239" s="37">
        <v>18.234539999999999</v>
      </c>
      <c r="I239" s="37">
        <v>23.350299999999997</v>
      </c>
      <c r="J239" s="37">
        <v>2.5578799999999973</v>
      </c>
      <c r="K239" s="37">
        <v>2.5578800000000008</v>
      </c>
    </row>
    <row r="240" spans="1:11">
      <c r="A240" s="37" t="s">
        <v>1185</v>
      </c>
      <c r="B240" s="37" t="s">
        <v>41</v>
      </c>
      <c r="C240" s="37" t="s">
        <v>42</v>
      </c>
      <c r="D240" s="37" t="s">
        <v>53</v>
      </c>
      <c r="E240" s="37" t="s">
        <v>21</v>
      </c>
      <c r="F240" s="37" t="s">
        <v>1178</v>
      </c>
      <c r="G240" s="37">
        <v>18.501180000000002</v>
      </c>
      <c r="H240" s="37">
        <v>16.248860000000001</v>
      </c>
      <c r="I240" s="37">
        <v>20.753499999999999</v>
      </c>
      <c r="J240" s="37">
        <v>2.2523199999999974</v>
      </c>
      <c r="K240" s="37">
        <v>2.252320000000001</v>
      </c>
    </row>
    <row r="241" spans="1:11">
      <c r="A241" s="37" t="s">
        <v>363</v>
      </c>
      <c r="B241" s="37" t="s">
        <v>41</v>
      </c>
      <c r="C241" s="37" t="s">
        <v>42</v>
      </c>
      <c r="D241" s="37" t="s">
        <v>53</v>
      </c>
      <c r="E241" s="37" t="s">
        <v>21</v>
      </c>
      <c r="F241" s="37" t="s">
        <v>40</v>
      </c>
      <c r="G241" s="37">
        <v>18.356349999999999</v>
      </c>
      <c r="H241" s="37">
        <v>16.802959999999999</v>
      </c>
      <c r="I241" s="37">
        <v>19.90973</v>
      </c>
      <c r="J241" s="37">
        <v>1.5533800000000006</v>
      </c>
      <c r="K241" s="37">
        <v>1.5533900000000003</v>
      </c>
    </row>
    <row r="242" spans="1:11">
      <c r="A242" s="37" t="s">
        <v>364</v>
      </c>
      <c r="B242" s="37" t="s">
        <v>41</v>
      </c>
      <c r="C242" s="37" t="s">
        <v>42</v>
      </c>
      <c r="D242" s="37" t="s">
        <v>53</v>
      </c>
      <c r="E242" s="37" t="s">
        <v>21</v>
      </c>
      <c r="F242" s="37" t="s">
        <v>160</v>
      </c>
      <c r="G242" s="37">
        <v>17.813010000000002</v>
      </c>
      <c r="H242" s="37">
        <v>17.096140000000002</v>
      </c>
      <c r="I242" s="37">
        <v>18.529889999999998</v>
      </c>
      <c r="J242" s="37">
        <v>0.71687999999999619</v>
      </c>
      <c r="K242" s="37">
        <v>0.71687000000000012</v>
      </c>
    </row>
    <row r="243" spans="1:11">
      <c r="A243" s="37" t="s">
        <v>365</v>
      </c>
      <c r="B243" s="37" t="s">
        <v>41</v>
      </c>
      <c r="C243" s="37" t="s">
        <v>42</v>
      </c>
      <c r="D243" s="37" t="s">
        <v>53</v>
      </c>
      <c r="E243" s="37" t="s">
        <v>191</v>
      </c>
      <c r="F243" s="37" t="s">
        <v>0</v>
      </c>
      <c r="G243" s="37">
        <v>8.1722800000000007</v>
      </c>
      <c r="H243" s="37">
        <v>5.8661599999999998</v>
      </c>
      <c r="I243" s="37">
        <v>10.478400000000001</v>
      </c>
      <c r="J243" s="37">
        <v>2.3061199999999999</v>
      </c>
      <c r="K243" s="37">
        <v>2.3061200000000008</v>
      </c>
    </row>
    <row r="244" spans="1:11">
      <c r="A244" s="37" t="s">
        <v>366</v>
      </c>
      <c r="B244" s="37" t="s">
        <v>41</v>
      </c>
      <c r="C244" s="37" t="s">
        <v>42</v>
      </c>
      <c r="D244" s="37" t="s">
        <v>53</v>
      </c>
      <c r="E244" s="37" t="s">
        <v>191</v>
      </c>
      <c r="F244" s="37" t="s">
        <v>1</v>
      </c>
      <c r="G244" s="37">
        <v>8.0692799999999991</v>
      </c>
      <c r="H244" s="37">
        <v>5.86463</v>
      </c>
      <c r="I244" s="37">
        <v>10.27394</v>
      </c>
      <c r="J244" s="37">
        <v>2.2046600000000005</v>
      </c>
      <c r="K244" s="37">
        <v>2.2046499999999991</v>
      </c>
    </row>
    <row r="245" spans="1:11">
      <c r="A245" s="37" t="s">
        <v>367</v>
      </c>
      <c r="B245" s="37" t="s">
        <v>41</v>
      </c>
      <c r="C245" s="37" t="s">
        <v>42</v>
      </c>
      <c r="D245" s="37" t="s">
        <v>53</v>
      </c>
      <c r="E245" s="37" t="s">
        <v>191</v>
      </c>
      <c r="F245" s="37" t="s">
        <v>2</v>
      </c>
      <c r="G245" s="37">
        <v>10.073919999999999</v>
      </c>
      <c r="H245" s="37">
        <v>7.7350000000000003</v>
      </c>
      <c r="I245" s="37">
        <v>12.41283</v>
      </c>
      <c r="J245" s="37">
        <v>2.3389100000000003</v>
      </c>
      <c r="K245" s="37">
        <v>2.338919999999999</v>
      </c>
    </row>
    <row r="246" spans="1:11">
      <c r="A246" s="37" t="s">
        <v>368</v>
      </c>
      <c r="B246" s="37" t="s">
        <v>41</v>
      </c>
      <c r="C246" s="37" t="s">
        <v>42</v>
      </c>
      <c r="D246" s="37" t="s">
        <v>53</v>
      </c>
      <c r="E246" s="37" t="s">
        <v>191</v>
      </c>
      <c r="F246" s="37" t="s">
        <v>3</v>
      </c>
      <c r="G246" s="37">
        <v>8.6878899999999994</v>
      </c>
      <c r="H246" s="37">
        <v>6.4537700000000005</v>
      </c>
      <c r="I246" s="37">
        <v>10.92201</v>
      </c>
      <c r="J246" s="37">
        <v>2.2341200000000008</v>
      </c>
      <c r="K246" s="37">
        <v>2.234119999999999</v>
      </c>
    </row>
    <row r="247" spans="1:11">
      <c r="A247" s="37" t="s">
        <v>369</v>
      </c>
      <c r="B247" s="37" t="s">
        <v>41</v>
      </c>
      <c r="C247" s="37" t="s">
        <v>42</v>
      </c>
      <c r="D247" s="37" t="s">
        <v>53</v>
      </c>
      <c r="E247" s="37" t="s">
        <v>191</v>
      </c>
      <c r="F247" s="37" t="s">
        <v>4</v>
      </c>
      <c r="G247" s="37">
        <v>11.78661</v>
      </c>
      <c r="H247" s="37">
        <v>9.2976700000000001</v>
      </c>
      <c r="I247" s="37">
        <v>14.275550000000001</v>
      </c>
      <c r="J247" s="37">
        <v>2.4889400000000013</v>
      </c>
      <c r="K247" s="37">
        <v>2.4889399999999995</v>
      </c>
    </row>
    <row r="248" spans="1:11">
      <c r="A248" s="37" t="s">
        <v>370</v>
      </c>
      <c r="B248" s="37" t="s">
        <v>41</v>
      </c>
      <c r="C248" s="37" t="s">
        <v>42</v>
      </c>
      <c r="D248" s="37" t="s">
        <v>53</v>
      </c>
      <c r="E248" s="37" t="s">
        <v>191</v>
      </c>
      <c r="F248" s="37" t="s">
        <v>5</v>
      </c>
      <c r="G248" s="37">
        <v>10.77107</v>
      </c>
      <c r="H248" s="37">
        <v>8.3546200000000006</v>
      </c>
      <c r="I248" s="37">
        <v>13.187519999999999</v>
      </c>
      <c r="J248" s="37">
        <v>2.4164499999999993</v>
      </c>
      <c r="K248" s="37">
        <v>2.4164499999999993</v>
      </c>
    </row>
    <row r="249" spans="1:11">
      <c r="A249" s="37" t="s">
        <v>371</v>
      </c>
      <c r="B249" s="37" t="s">
        <v>41</v>
      </c>
      <c r="C249" s="37" t="s">
        <v>42</v>
      </c>
      <c r="D249" s="37" t="s">
        <v>53</v>
      </c>
      <c r="E249" s="37" t="s">
        <v>191</v>
      </c>
      <c r="F249" s="37" t="s">
        <v>137</v>
      </c>
      <c r="G249" s="37">
        <v>6.5559700000000003</v>
      </c>
      <c r="H249" s="37">
        <v>4.4869500000000002</v>
      </c>
      <c r="I249" s="37">
        <v>8.6249900000000004</v>
      </c>
      <c r="J249" s="37">
        <v>2.0690200000000001</v>
      </c>
      <c r="K249" s="37">
        <v>2.0690200000000001</v>
      </c>
    </row>
    <row r="250" spans="1:11">
      <c r="A250" s="37" t="s">
        <v>372</v>
      </c>
      <c r="B250" s="37" t="s">
        <v>41</v>
      </c>
      <c r="C250" s="37" t="s">
        <v>42</v>
      </c>
      <c r="D250" s="37" t="s">
        <v>53</v>
      </c>
      <c r="E250" s="37" t="s">
        <v>191</v>
      </c>
      <c r="F250" s="37" t="s">
        <v>6</v>
      </c>
      <c r="G250" s="37">
        <v>8.2834699999999994</v>
      </c>
      <c r="H250" s="37">
        <v>5.9594899999999997</v>
      </c>
      <c r="I250" s="37">
        <v>10.60745</v>
      </c>
      <c r="J250" s="37">
        <v>2.3239800000000006</v>
      </c>
      <c r="K250" s="37">
        <v>2.3239799999999997</v>
      </c>
    </row>
    <row r="251" spans="1:11">
      <c r="A251" s="37" t="s">
        <v>373</v>
      </c>
      <c r="B251" s="37" t="s">
        <v>41</v>
      </c>
      <c r="C251" s="37" t="s">
        <v>42</v>
      </c>
      <c r="D251" s="37" t="s">
        <v>53</v>
      </c>
      <c r="E251" s="37" t="s">
        <v>191</v>
      </c>
      <c r="F251" s="37" t="s">
        <v>7</v>
      </c>
      <c r="G251" s="37">
        <v>7.61076</v>
      </c>
      <c r="H251" s="37">
        <v>5.4502199999999998</v>
      </c>
      <c r="I251" s="37">
        <v>9.7713000000000001</v>
      </c>
      <c r="J251" s="37">
        <v>2.1605400000000001</v>
      </c>
      <c r="K251" s="37">
        <v>2.1605400000000001</v>
      </c>
    </row>
    <row r="252" spans="1:11">
      <c r="A252" s="37" t="s">
        <v>374</v>
      </c>
      <c r="B252" s="37" t="s">
        <v>41</v>
      </c>
      <c r="C252" s="37" t="s">
        <v>42</v>
      </c>
      <c r="D252" s="37" t="s">
        <v>53</v>
      </c>
      <c r="E252" s="37" t="s">
        <v>191</v>
      </c>
      <c r="F252" s="37" t="s">
        <v>8</v>
      </c>
      <c r="G252" s="37">
        <v>7.6898300000000006</v>
      </c>
      <c r="H252" s="37">
        <v>5.7192499999999997</v>
      </c>
      <c r="I252" s="37">
        <v>9.6604200000000002</v>
      </c>
      <c r="J252" s="37">
        <v>1.9705899999999996</v>
      </c>
      <c r="K252" s="37">
        <v>1.9705800000000009</v>
      </c>
    </row>
    <row r="253" spans="1:11">
      <c r="A253" s="37" t="s">
        <v>375</v>
      </c>
      <c r="B253" s="37" t="s">
        <v>41</v>
      </c>
      <c r="C253" s="37" t="s">
        <v>42</v>
      </c>
      <c r="D253" s="37" t="s">
        <v>53</v>
      </c>
      <c r="E253" s="37" t="s">
        <v>191</v>
      </c>
      <c r="F253" s="37" t="s">
        <v>9</v>
      </c>
      <c r="G253" s="37">
        <v>11.26399</v>
      </c>
      <c r="H253" s="37">
        <v>8.9448600000000003</v>
      </c>
      <c r="I253" s="37">
        <v>13.583120000000001</v>
      </c>
      <c r="J253" s="37">
        <v>2.3191300000000012</v>
      </c>
      <c r="K253" s="37">
        <v>2.3191299999999995</v>
      </c>
    </row>
    <row r="254" spans="1:11">
      <c r="A254" s="37" t="s">
        <v>376</v>
      </c>
      <c r="B254" s="37" t="s">
        <v>41</v>
      </c>
      <c r="C254" s="37" t="s">
        <v>42</v>
      </c>
      <c r="D254" s="37" t="s">
        <v>53</v>
      </c>
      <c r="E254" s="37" t="s">
        <v>191</v>
      </c>
      <c r="F254" s="37" t="s">
        <v>10</v>
      </c>
      <c r="G254" s="37">
        <v>10.376469999999999</v>
      </c>
      <c r="H254" s="37">
        <v>7.8741699999999994</v>
      </c>
      <c r="I254" s="37">
        <v>12.878770000000001</v>
      </c>
      <c r="J254" s="37">
        <v>2.5023000000000017</v>
      </c>
      <c r="K254" s="37">
        <v>2.5023</v>
      </c>
    </row>
    <row r="255" spans="1:11">
      <c r="A255" s="37" t="s">
        <v>377</v>
      </c>
      <c r="B255" s="37" t="s">
        <v>41</v>
      </c>
      <c r="C255" s="37" t="s">
        <v>42</v>
      </c>
      <c r="D255" s="37" t="s">
        <v>53</v>
      </c>
      <c r="E255" s="37" t="s">
        <v>191</v>
      </c>
      <c r="F255" s="37" t="s">
        <v>11</v>
      </c>
      <c r="G255" s="37">
        <v>10.45889</v>
      </c>
      <c r="H255" s="37">
        <v>7.9613600000000009</v>
      </c>
      <c r="I255" s="37">
        <v>12.95642</v>
      </c>
      <c r="J255" s="37">
        <v>2.4975299999999994</v>
      </c>
      <c r="K255" s="37">
        <v>2.4975299999999994</v>
      </c>
    </row>
    <row r="256" spans="1:11">
      <c r="A256" s="37" t="s">
        <v>378</v>
      </c>
      <c r="B256" s="37" t="s">
        <v>41</v>
      </c>
      <c r="C256" s="37" t="s">
        <v>42</v>
      </c>
      <c r="D256" s="37" t="s">
        <v>53</v>
      </c>
      <c r="E256" s="37" t="s">
        <v>191</v>
      </c>
      <c r="F256" s="37" t="s">
        <v>12</v>
      </c>
      <c r="G256" s="37">
        <v>13.757800000000001</v>
      </c>
      <c r="H256" s="37">
        <v>10.870749999999999</v>
      </c>
      <c r="I256" s="37">
        <v>16.644860000000001</v>
      </c>
      <c r="J256" s="37">
        <v>2.88706</v>
      </c>
      <c r="K256" s="37">
        <v>2.8870500000000021</v>
      </c>
    </row>
    <row r="257" spans="1:11">
      <c r="A257" s="37" t="s">
        <v>379</v>
      </c>
      <c r="B257" s="37" t="s">
        <v>41</v>
      </c>
      <c r="C257" s="37" t="s">
        <v>42</v>
      </c>
      <c r="D257" s="37" t="s">
        <v>53</v>
      </c>
      <c r="E257" s="37" t="s">
        <v>191</v>
      </c>
      <c r="F257" s="37" t="s">
        <v>13</v>
      </c>
      <c r="G257" s="37">
        <v>10.39526</v>
      </c>
      <c r="H257" s="37">
        <v>8.2303300000000004</v>
      </c>
      <c r="I257" s="37">
        <v>12.560189999999999</v>
      </c>
      <c r="J257" s="37">
        <v>2.1649299999999982</v>
      </c>
      <c r="K257" s="37">
        <v>2.16493</v>
      </c>
    </row>
    <row r="258" spans="1:11">
      <c r="A258" s="37" t="s">
        <v>380</v>
      </c>
      <c r="B258" s="37" t="s">
        <v>41</v>
      </c>
      <c r="C258" s="37" t="s">
        <v>42</v>
      </c>
      <c r="D258" s="37" t="s">
        <v>53</v>
      </c>
      <c r="E258" s="37" t="s">
        <v>191</v>
      </c>
      <c r="F258" s="37" t="s">
        <v>20</v>
      </c>
      <c r="G258" s="37">
        <v>12.719859999999999</v>
      </c>
      <c r="H258" s="37">
        <v>10.298909999999999</v>
      </c>
      <c r="I258" s="37">
        <v>15.140809999999998</v>
      </c>
      <c r="J258" s="37">
        <v>2.4209499999999995</v>
      </c>
      <c r="K258" s="37">
        <v>2.4209499999999995</v>
      </c>
    </row>
    <row r="259" spans="1:11">
      <c r="A259" s="37" t="s">
        <v>381</v>
      </c>
      <c r="B259" s="37" t="s">
        <v>41</v>
      </c>
      <c r="C259" s="37" t="s">
        <v>42</v>
      </c>
      <c r="D259" s="37" t="s">
        <v>53</v>
      </c>
      <c r="E259" s="37" t="s">
        <v>191</v>
      </c>
      <c r="F259" s="37" t="s">
        <v>14</v>
      </c>
      <c r="G259" s="37">
        <v>10.72645</v>
      </c>
      <c r="H259" s="37">
        <v>8.171380000000001</v>
      </c>
      <c r="I259" s="37">
        <v>13.28153</v>
      </c>
      <c r="J259" s="37">
        <v>2.5550800000000002</v>
      </c>
      <c r="K259" s="37">
        <v>2.5550699999999988</v>
      </c>
    </row>
    <row r="260" spans="1:11">
      <c r="A260" s="37" t="s">
        <v>382</v>
      </c>
      <c r="B260" s="37" t="s">
        <v>41</v>
      </c>
      <c r="C260" s="37" t="s">
        <v>42</v>
      </c>
      <c r="D260" s="37" t="s">
        <v>53</v>
      </c>
      <c r="E260" s="37" t="s">
        <v>191</v>
      </c>
      <c r="F260" s="37" t="s">
        <v>15</v>
      </c>
      <c r="G260" s="37">
        <v>9.4672300000000007</v>
      </c>
      <c r="H260" s="37">
        <v>7.037980000000001</v>
      </c>
      <c r="I260" s="37">
        <v>11.896470000000001</v>
      </c>
      <c r="J260" s="37">
        <v>2.4292400000000001</v>
      </c>
      <c r="K260" s="37">
        <v>2.4292499999999997</v>
      </c>
    </row>
    <row r="261" spans="1:11">
      <c r="A261" s="37" t="s">
        <v>383</v>
      </c>
      <c r="B261" s="37" t="s">
        <v>41</v>
      </c>
      <c r="C261" s="37" t="s">
        <v>42</v>
      </c>
      <c r="D261" s="37" t="s">
        <v>53</v>
      </c>
      <c r="E261" s="37" t="s">
        <v>191</v>
      </c>
      <c r="F261" s="37" t="s">
        <v>16</v>
      </c>
      <c r="G261" s="37">
        <v>11.521649999999999</v>
      </c>
      <c r="H261" s="37">
        <v>8.7823399999999996</v>
      </c>
      <c r="I261" s="37">
        <v>14.260949999999999</v>
      </c>
      <c r="J261" s="37">
        <v>2.7393000000000001</v>
      </c>
      <c r="K261" s="37">
        <v>2.7393099999999997</v>
      </c>
    </row>
    <row r="262" spans="1:11">
      <c r="A262" s="37" t="s">
        <v>384</v>
      </c>
      <c r="B262" s="37" t="s">
        <v>41</v>
      </c>
      <c r="C262" s="37" t="s">
        <v>42</v>
      </c>
      <c r="D262" s="37" t="s">
        <v>53</v>
      </c>
      <c r="E262" s="37" t="s">
        <v>191</v>
      </c>
      <c r="F262" s="37" t="s">
        <v>17</v>
      </c>
      <c r="G262" s="37">
        <v>8.5634999999999994</v>
      </c>
      <c r="H262" s="37">
        <v>6.2798699999999998</v>
      </c>
      <c r="I262" s="37">
        <v>10.84713</v>
      </c>
      <c r="J262" s="37">
        <v>2.2836300000000005</v>
      </c>
      <c r="K262" s="37">
        <v>2.2836299999999996</v>
      </c>
    </row>
    <row r="263" spans="1:11">
      <c r="A263" s="37" t="s">
        <v>385</v>
      </c>
      <c r="B263" s="37" t="s">
        <v>41</v>
      </c>
      <c r="C263" s="37" t="s">
        <v>42</v>
      </c>
      <c r="D263" s="37" t="s">
        <v>53</v>
      </c>
      <c r="E263" s="37" t="s">
        <v>191</v>
      </c>
      <c r="F263" s="37" t="s">
        <v>18</v>
      </c>
      <c r="G263" s="37">
        <v>9.9226200000000002</v>
      </c>
      <c r="H263" s="37">
        <v>7.5259800000000006</v>
      </c>
      <c r="I263" s="37">
        <v>12.31926</v>
      </c>
      <c r="J263" s="37">
        <v>2.3966399999999997</v>
      </c>
      <c r="K263" s="37">
        <v>2.3966399999999997</v>
      </c>
    </row>
    <row r="264" spans="1:11">
      <c r="A264" s="37" t="s">
        <v>386</v>
      </c>
      <c r="B264" s="37" t="s">
        <v>41</v>
      </c>
      <c r="C264" s="37" t="s">
        <v>42</v>
      </c>
      <c r="D264" s="37" t="s">
        <v>53</v>
      </c>
      <c r="E264" s="37" t="s">
        <v>191</v>
      </c>
      <c r="F264" s="37" t="s">
        <v>19</v>
      </c>
      <c r="G264" s="37">
        <v>11.06488</v>
      </c>
      <c r="H264" s="37">
        <v>8.3614899999999999</v>
      </c>
      <c r="I264" s="37">
        <v>13.768269999999999</v>
      </c>
      <c r="J264" s="37">
        <v>2.7033899999999988</v>
      </c>
      <c r="K264" s="37">
        <v>2.7033900000000006</v>
      </c>
    </row>
    <row r="265" spans="1:11">
      <c r="A265" s="37" t="s">
        <v>387</v>
      </c>
      <c r="B265" s="37" t="s">
        <v>41</v>
      </c>
      <c r="C265" s="37" t="s">
        <v>42</v>
      </c>
      <c r="D265" s="37" t="s">
        <v>53</v>
      </c>
      <c r="E265" s="37" t="s">
        <v>191</v>
      </c>
      <c r="F265" s="37" t="s">
        <v>22</v>
      </c>
      <c r="G265" s="37">
        <v>9.8512299999999993</v>
      </c>
      <c r="H265" s="37">
        <v>8.8606400000000001</v>
      </c>
      <c r="I265" s="37">
        <v>10.84182</v>
      </c>
      <c r="J265" s="37">
        <v>0.99059000000000097</v>
      </c>
      <c r="K265" s="37">
        <v>0.99058999999999919</v>
      </c>
    </row>
    <row r="266" spans="1:11">
      <c r="A266" s="37" t="s">
        <v>388</v>
      </c>
      <c r="B266" s="37" t="s">
        <v>41</v>
      </c>
      <c r="C266" s="37" t="s">
        <v>42</v>
      </c>
      <c r="D266" s="37" t="s">
        <v>53</v>
      </c>
      <c r="E266" s="37" t="s">
        <v>191</v>
      </c>
      <c r="F266" s="37" t="s">
        <v>43</v>
      </c>
      <c r="G266" s="37">
        <v>7.7726699999999997</v>
      </c>
      <c r="H266" s="37">
        <v>6.4978400000000009</v>
      </c>
      <c r="I266" s="37">
        <v>9.0475100000000008</v>
      </c>
      <c r="J266" s="37">
        <v>1.2748400000000011</v>
      </c>
      <c r="K266" s="37">
        <v>1.2748299999999988</v>
      </c>
    </row>
    <row r="267" spans="1:11">
      <c r="A267" s="37" t="s">
        <v>389</v>
      </c>
      <c r="B267" s="37" t="s">
        <v>41</v>
      </c>
      <c r="C267" s="37" t="s">
        <v>42</v>
      </c>
      <c r="D267" s="37" t="s">
        <v>53</v>
      </c>
      <c r="E267" s="37" t="s">
        <v>191</v>
      </c>
      <c r="F267" s="37" t="s">
        <v>44</v>
      </c>
      <c r="G267" s="37">
        <v>6.5559700000000003</v>
      </c>
      <c r="H267" s="37">
        <v>4.4869500000000002</v>
      </c>
      <c r="I267" s="37">
        <v>8.6249900000000004</v>
      </c>
      <c r="J267" s="37">
        <v>2.0690200000000001</v>
      </c>
      <c r="K267" s="37">
        <v>2.0690200000000001</v>
      </c>
    </row>
    <row r="268" spans="1:11">
      <c r="A268" s="37" t="s">
        <v>390</v>
      </c>
      <c r="B268" s="37" t="s">
        <v>41</v>
      </c>
      <c r="C268" s="37" t="s">
        <v>42</v>
      </c>
      <c r="D268" s="37" t="s">
        <v>53</v>
      </c>
      <c r="E268" s="37" t="s">
        <v>191</v>
      </c>
      <c r="F268" s="37" t="s">
        <v>23</v>
      </c>
      <c r="G268" s="37">
        <v>10.798159999999999</v>
      </c>
      <c r="H268" s="37">
        <v>9.3718399999999988</v>
      </c>
      <c r="I268" s="37">
        <v>12.22448</v>
      </c>
      <c r="J268" s="37">
        <v>1.4263200000000005</v>
      </c>
      <c r="K268" s="37">
        <v>1.4263200000000005</v>
      </c>
    </row>
    <row r="269" spans="1:11">
      <c r="A269" s="37" t="s">
        <v>391</v>
      </c>
      <c r="B269" s="37" t="s">
        <v>41</v>
      </c>
      <c r="C269" s="37" t="s">
        <v>42</v>
      </c>
      <c r="D269" s="37" t="s">
        <v>53</v>
      </c>
      <c r="E269" s="37" t="s">
        <v>191</v>
      </c>
      <c r="F269" s="37" t="s">
        <v>39</v>
      </c>
      <c r="G269" s="37">
        <v>12.346640000000001</v>
      </c>
      <c r="H269" s="37">
        <v>10.32098</v>
      </c>
      <c r="I269" s="37">
        <v>14.372309999999999</v>
      </c>
      <c r="J269" s="37">
        <v>2.0256699999999981</v>
      </c>
      <c r="K269" s="37">
        <v>2.0256600000000002</v>
      </c>
    </row>
    <row r="270" spans="1:11">
      <c r="A270" s="37" t="s">
        <v>1186</v>
      </c>
      <c r="B270" s="37" t="s">
        <v>41</v>
      </c>
      <c r="C270" s="37" t="s">
        <v>42</v>
      </c>
      <c r="D270" s="37" t="s">
        <v>53</v>
      </c>
      <c r="E270" s="37" t="s">
        <v>191</v>
      </c>
      <c r="F270" s="37" t="s">
        <v>1178</v>
      </c>
      <c r="G270" s="37">
        <v>11.46594</v>
      </c>
      <c r="H270" s="37">
        <v>9.7259600000000006</v>
      </c>
      <c r="I270" s="37">
        <v>13.205919999999999</v>
      </c>
      <c r="J270" s="37">
        <v>1.7399799999999992</v>
      </c>
      <c r="K270" s="37">
        <v>1.7399799999999992</v>
      </c>
    </row>
    <row r="271" spans="1:11">
      <c r="A271" s="37" t="s">
        <v>392</v>
      </c>
      <c r="B271" s="37" t="s">
        <v>41</v>
      </c>
      <c r="C271" s="37" t="s">
        <v>42</v>
      </c>
      <c r="D271" s="37" t="s">
        <v>53</v>
      </c>
      <c r="E271" s="37" t="s">
        <v>191</v>
      </c>
      <c r="F271" s="37" t="s">
        <v>40</v>
      </c>
      <c r="G271" s="37">
        <v>10.034050000000001</v>
      </c>
      <c r="H271" s="37">
        <v>8.8686600000000002</v>
      </c>
      <c r="I271" s="37">
        <v>11.199430000000001</v>
      </c>
      <c r="J271" s="37">
        <v>1.1653800000000007</v>
      </c>
      <c r="K271" s="37">
        <v>1.1653900000000004</v>
      </c>
    </row>
    <row r="272" spans="1:11">
      <c r="A272" s="37" t="s">
        <v>393</v>
      </c>
      <c r="B272" s="37" t="s">
        <v>41</v>
      </c>
      <c r="C272" s="37" t="s">
        <v>42</v>
      </c>
      <c r="D272" s="37" t="s">
        <v>53</v>
      </c>
      <c r="E272" s="37" t="s">
        <v>191</v>
      </c>
      <c r="F272" s="37" t="s">
        <v>160</v>
      </c>
      <c r="G272" s="37">
        <v>10.059379999999999</v>
      </c>
      <c r="H272" s="37">
        <v>9.5217999999999989</v>
      </c>
      <c r="I272" s="37">
        <v>10.596959999999999</v>
      </c>
      <c r="J272" s="37">
        <v>0.53758000000000017</v>
      </c>
      <c r="K272" s="37">
        <v>0.53758000000000017</v>
      </c>
    </row>
    <row r="273" spans="1:11">
      <c r="A273" s="37" t="s">
        <v>394</v>
      </c>
      <c r="B273" s="37" t="s">
        <v>41</v>
      </c>
      <c r="C273" s="37" t="s">
        <v>42</v>
      </c>
      <c r="D273" s="37" t="s">
        <v>45</v>
      </c>
      <c r="E273" s="37" t="s">
        <v>130</v>
      </c>
      <c r="F273" s="37" t="s">
        <v>0</v>
      </c>
      <c r="G273" s="37">
        <v>3.17855</v>
      </c>
      <c r="H273" s="37">
        <v>2.0128200000000001</v>
      </c>
      <c r="I273" s="37">
        <v>4.3442799999999995</v>
      </c>
      <c r="J273" s="37">
        <v>1.1657299999999995</v>
      </c>
      <c r="K273" s="37">
        <v>1.1657299999999999</v>
      </c>
    </row>
    <row r="274" spans="1:11">
      <c r="A274" s="37" t="s">
        <v>395</v>
      </c>
      <c r="B274" s="37" t="s">
        <v>41</v>
      </c>
      <c r="C274" s="37" t="s">
        <v>42</v>
      </c>
      <c r="D274" s="37" t="s">
        <v>45</v>
      </c>
      <c r="E274" s="37" t="s">
        <v>130</v>
      </c>
      <c r="F274" s="37" t="s">
        <v>1</v>
      </c>
      <c r="G274" s="37">
        <v>2.7647499999999998</v>
      </c>
      <c r="H274" s="37">
        <v>1.6702999999999999</v>
      </c>
      <c r="I274" s="37">
        <v>3.8591899999999999</v>
      </c>
      <c r="J274" s="37">
        <v>1.0944400000000001</v>
      </c>
      <c r="K274" s="37">
        <v>1.0944499999999999</v>
      </c>
    </row>
    <row r="275" spans="1:11">
      <c r="A275" s="37" t="s">
        <v>396</v>
      </c>
      <c r="B275" s="37" t="s">
        <v>41</v>
      </c>
      <c r="C275" s="37" t="s">
        <v>42</v>
      </c>
      <c r="D275" s="37" t="s">
        <v>45</v>
      </c>
      <c r="E275" s="37" t="s">
        <v>130</v>
      </c>
      <c r="F275" s="37" t="s">
        <v>2</v>
      </c>
      <c r="G275" s="37">
        <v>3.2781099999999999</v>
      </c>
      <c r="H275" s="37">
        <v>2.19353</v>
      </c>
      <c r="I275" s="37">
        <v>4.3626900000000006</v>
      </c>
      <c r="J275" s="37">
        <v>1.0845800000000008</v>
      </c>
      <c r="K275" s="37">
        <v>1.0845799999999999</v>
      </c>
    </row>
    <row r="276" spans="1:11">
      <c r="A276" s="37" t="s">
        <v>397</v>
      </c>
      <c r="B276" s="37" t="s">
        <v>41</v>
      </c>
      <c r="C276" s="37" t="s">
        <v>42</v>
      </c>
      <c r="D276" s="37" t="s">
        <v>45</v>
      </c>
      <c r="E276" s="37" t="s">
        <v>130</v>
      </c>
      <c r="F276" s="37" t="s">
        <v>3</v>
      </c>
      <c r="G276" s="37">
        <v>2.54854</v>
      </c>
      <c r="H276" s="37">
        <v>1.50444</v>
      </c>
      <c r="I276" s="37">
        <v>3.5926499999999999</v>
      </c>
      <c r="J276" s="37">
        <v>1.0441099999999999</v>
      </c>
      <c r="K276" s="37">
        <v>1.0441</v>
      </c>
    </row>
    <row r="277" spans="1:11">
      <c r="A277" s="37" t="s">
        <v>398</v>
      </c>
      <c r="B277" s="37" t="s">
        <v>41</v>
      </c>
      <c r="C277" s="37" t="s">
        <v>42</v>
      </c>
      <c r="D277" s="37" t="s">
        <v>45</v>
      </c>
      <c r="E277" s="37" t="s">
        <v>130</v>
      </c>
      <c r="F277" s="37" t="s">
        <v>4</v>
      </c>
      <c r="G277" s="37">
        <v>2.8053600000000003</v>
      </c>
      <c r="H277" s="37">
        <v>1.69739</v>
      </c>
      <c r="I277" s="37">
        <v>3.9133399999999998</v>
      </c>
      <c r="J277" s="37">
        <v>1.1079799999999995</v>
      </c>
      <c r="K277" s="37">
        <v>1.1079700000000003</v>
      </c>
    </row>
    <row r="278" spans="1:11">
      <c r="A278" s="37" t="s">
        <v>399</v>
      </c>
      <c r="B278" s="37" t="s">
        <v>41</v>
      </c>
      <c r="C278" s="37" t="s">
        <v>42</v>
      </c>
      <c r="D278" s="37" t="s">
        <v>45</v>
      </c>
      <c r="E278" s="37" t="s">
        <v>130</v>
      </c>
      <c r="F278" s="37" t="s">
        <v>5</v>
      </c>
      <c r="G278" s="37">
        <v>3.1006900000000002</v>
      </c>
      <c r="H278" s="37">
        <v>1.8452199999999999</v>
      </c>
      <c r="I278" s="37">
        <v>4.3561700000000005</v>
      </c>
      <c r="J278" s="37">
        <v>1.2554800000000004</v>
      </c>
      <c r="K278" s="37">
        <v>1.2554700000000003</v>
      </c>
    </row>
    <row r="279" spans="1:11">
      <c r="A279" s="37" t="s">
        <v>400</v>
      </c>
      <c r="B279" s="37" t="s">
        <v>41</v>
      </c>
      <c r="C279" s="37" t="s">
        <v>42</v>
      </c>
      <c r="D279" s="37" t="s">
        <v>45</v>
      </c>
      <c r="E279" s="37" t="s">
        <v>130</v>
      </c>
      <c r="F279" s="37" t="s">
        <v>137</v>
      </c>
      <c r="G279" s="37">
        <v>3.0185300000000002</v>
      </c>
      <c r="H279" s="37">
        <v>1.8150199999999999</v>
      </c>
      <c r="I279" s="37">
        <v>4.2220399999999998</v>
      </c>
      <c r="J279" s="37">
        <v>1.2035099999999996</v>
      </c>
      <c r="K279" s="37">
        <v>1.2035100000000003</v>
      </c>
    </row>
    <row r="280" spans="1:11">
      <c r="A280" s="37" t="s">
        <v>401</v>
      </c>
      <c r="B280" s="37" t="s">
        <v>41</v>
      </c>
      <c r="C280" s="37" t="s">
        <v>42</v>
      </c>
      <c r="D280" s="37" t="s">
        <v>45</v>
      </c>
      <c r="E280" s="37" t="s">
        <v>130</v>
      </c>
      <c r="F280" s="37" t="s">
        <v>6</v>
      </c>
      <c r="G280" s="37">
        <v>2.4775900000000002</v>
      </c>
      <c r="H280" s="37">
        <v>1.39645</v>
      </c>
      <c r="I280" s="37">
        <v>3.5587300000000002</v>
      </c>
      <c r="J280" s="37">
        <v>1.08114</v>
      </c>
      <c r="K280" s="37">
        <v>1.0811400000000002</v>
      </c>
    </row>
    <row r="281" spans="1:11">
      <c r="A281" s="37" t="s">
        <v>402</v>
      </c>
      <c r="B281" s="37" t="s">
        <v>41</v>
      </c>
      <c r="C281" s="37" t="s">
        <v>42</v>
      </c>
      <c r="D281" s="37" t="s">
        <v>45</v>
      </c>
      <c r="E281" s="37" t="s">
        <v>130</v>
      </c>
      <c r="F281" s="37" t="s">
        <v>7</v>
      </c>
      <c r="G281" s="37">
        <v>2.6027999999999998</v>
      </c>
      <c r="H281" s="37">
        <v>1.5775699999999999</v>
      </c>
      <c r="I281" s="37">
        <v>3.6280199999999998</v>
      </c>
      <c r="J281" s="37">
        <v>1.02522</v>
      </c>
      <c r="K281" s="37">
        <v>1.0252299999999999</v>
      </c>
    </row>
    <row r="282" spans="1:11">
      <c r="A282" s="37" t="s">
        <v>403</v>
      </c>
      <c r="B282" s="37" t="s">
        <v>41</v>
      </c>
      <c r="C282" s="37" t="s">
        <v>42</v>
      </c>
      <c r="D282" s="37" t="s">
        <v>45</v>
      </c>
      <c r="E282" s="37" t="s">
        <v>130</v>
      </c>
      <c r="F282" s="37" t="s">
        <v>8</v>
      </c>
      <c r="G282" s="37">
        <v>2.6703899999999998</v>
      </c>
      <c r="H282" s="37">
        <v>1.57958</v>
      </c>
      <c r="I282" s="37">
        <v>3.7612000000000001</v>
      </c>
      <c r="J282" s="37">
        <v>1.0908100000000003</v>
      </c>
      <c r="K282" s="37">
        <v>1.0908099999999998</v>
      </c>
    </row>
    <row r="283" spans="1:11">
      <c r="A283" s="37" t="s">
        <v>404</v>
      </c>
      <c r="B283" s="37" t="s">
        <v>41</v>
      </c>
      <c r="C283" s="37" t="s">
        <v>42</v>
      </c>
      <c r="D283" s="37" t="s">
        <v>45</v>
      </c>
      <c r="E283" s="37" t="s">
        <v>130</v>
      </c>
      <c r="F283" s="37" t="s">
        <v>9</v>
      </c>
      <c r="G283" s="37">
        <v>3.95628</v>
      </c>
      <c r="H283" s="37">
        <v>2.7710499999999998</v>
      </c>
      <c r="I283" s="37">
        <v>5.1415100000000002</v>
      </c>
      <c r="J283" s="37">
        <v>1.1852300000000002</v>
      </c>
      <c r="K283" s="37">
        <v>1.1852300000000002</v>
      </c>
    </row>
    <row r="284" spans="1:11">
      <c r="A284" s="37" t="s">
        <v>405</v>
      </c>
      <c r="B284" s="37" t="s">
        <v>41</v>
      </c>
      <c r="C284" s="37" t="s">
        <v>42</v>
      </c>
      <c r="D284" s="37" t="s">
        <v>45</v>
      </c>
      <c r="E284" s="37" t="s">
        <v>130</v>
      </c>
      <c r="F284" s="37" t="s">
        <v>10</v>
      </c>
      <c r="G284" s="37">
        <v>3.7310000000000003</v>
      </c>
      <c r="H284" s="37">
        <v>2.4029700000000003</v>
      </c>
      <c r="I284" s="37">
        <v>5.0590299999999999</v>
      </c>
      <c r="J284" s="37">
        <v>1.3280299999999996</v>
      </c>
      <c r="K284" s="37">
        <v>1.32803</v>
      </c>
    </row>
    <row r="285" spans="1:11">
      <c r="A285" s="37" t="s">
        <v>406</v>
      </c>
      <c r="B285" s="37" t="s">
        <v>41</v>
      </c>
      <c r="C285" s="37" t="s">
        <v>42</v>
      </c>
      <c r="D285" s="37" t="s">
        <v>45</v>
      </c>
      <c r="E285" s="37" t="s">
        <v>130</v>
      </c>
      <c r="F285" s="37" t="s">
        <v>11</v>
      </c>
      <c r="G285" s="37">
        <v>4.7998099999999999</v>
      </c>
      <c r="H285" s="37">
        <v>3.2573699999999999</v>
      </c>
      <c r="I285" s="37">
        <v>6.3422599999999996</v>
      </c>
      <c r="J285" s="37">
        <v>1.5424499999999997</v>
      </c>
      <c r="K285" s="37">
        <v>1.54244</v>
      </c>
    </row>
    <row r="286" spans="1:11">
      <c r="A286" s="37" t="s">
        <v>407</v>
      </c>
      <c r="B286" s="37" t="s">
        <v>41</v>
      </c>
      <c r="C286" s="37" t="s">
        <v>42</v>
      </c>
      <c r="D286" s="37" t="s">
        <v>45</v>
      </c>
      <c r="E286" s="37" t="s">
        <v>130</v>
      </c>
      <c r="F286" s="37" t="s">
        <v>12</v>
      </c>
      <c r="G286" s="37">
        <v>3.2473299999999998</v>
      </c>
      <c r="H286" s="37">
        <v>2.0673400000000002</v>
      </c>
      <c r="I286" s="37">
        <v>4.4273100000000003</v>
      </c>
      <c r="J286" s="37">
        <v>1.1799800000000005</v>
      </c>
      <c r="K286" s="37">
        <v>1.1799899999999997</v>
      </c>
    </row>
    <row r="287" spans="1:11">
      <c r="A287" s="37" t="s">
        <v>408</v>
      </c>
      <c r="B287" s="37" t="s">
        <v>41</v>
      </c>
      <c r="C287" s="37" t="s">
        <v>42</v>
      </c>
      <c r="D287" s="37" t="s">
        <v>45</v>
      </c>
      <c r="E287" s="37" t="s">
        <v>130</v>
      </c>
      <c r="F287" s="37" t="s">
        <v>13</v>
      </c>
      <c r="G287" s="37">
        <v>3.2850499999999996</v>
      </c>
      <c r="H287" s="37">
        <v>2.1810399999999999</v>
      </c>
      <c r="I287" s="37">
        <v>4.3890500000000001</v>
      </c>
      <c r="J287" s="37">
        <v>1.1040000000000005</v>
      </c>
      <c r="K287" s="37">
        <v>1.1040099999999997</v>
      </c>
    </row>
    <row r="288" spans="1:11">
      <c r="A288" s="37" t="s">
        <v>409</v>
      </c>
      <c r="B288" s="37" t="s">
        <v>41</v>
      </c>
      <c r="C288" s="37" t="s">
        <v>42</v>
      </c>
      <c r="D288" s="37" t="s">
        <v>45</v>
      </c>
      <c r="E288" s="37" t="s">
        <v>130</v>
      </c>
      <c r="F288" s="37" t="s">
        <v>20</v>
      </c>
      <c r="G288" s="37">
        <v>3.0023900000000001</v>
      </c>
      <c r="H288" s="37">
        <v>1.85934</v>
      </c>
      <c r="I288" s="37">
        <v>4.1454499999999994</v>
      </c>
      <c r="J288" s="37">
        <v>1.1430599999999993</v>
      </c>
      <c r="K288" s="37">
        <v>1.1430500000000001</v>
      </c>
    </row>
    <row r="289" spans="1:11">
      <c r="A289" s="37" t="s">
        <v>410</v>
      </c>
      <c r="B289" s="37" t="s">
        <v>41</v>
      </c>
      <c r="C289" s="37" t="s">
        <v>42</v>
      </c>
      <c r="D289" s="37" t="s">
        <v>45</v>
      </c>
      <c r="E289" s="37" t="s">
        <v>130</v>
      </c>
      <c r="F289" s="37" t="s">
        <v>14</v>
      </c>
      <c r="G289" s="37">
        <v>3.70262</v>
      </c>
      <c r="H289" s="37">
        <v>2.3309600000000001</v>
      </c>
      <c r="I289" s="37">
        <v>5.0742799999999999</v>
      </c>
      <c r="J289" s="37">
        <v>1.3716599999999999</v>
      </c>
      <c r="K289" s="37">
        <v>1.3716599999999999</v>
      </c>
    </row>
    <row r="290" spans="1:11">
      <c r="A290" s="37" t="s">
        <v>411</v>
      </c>
      <c r="B290" s="37" t="s">
        <v>41</v>
      </c>
      <c r="C290" s="37" t="s">
        <v>42</v>
      </c>
      <c r="D290" s="37" t="s">
        <v>45</v>
      </c>
      <c r="E290" s="37" t="s">
        <v>130</v>
      </c>
      <c r="F290" s="37" t="s">
        <v>15</v>
      </c>
      <c r="G290" s="37">
        <v>3.8376199999999998</v>
      </c>
      <c r="H290" s="37">
        <v>2.5105200000000001</v>
      </c>
      <c r="I290" s="37">
        <v>5.16472</v>
      </c>
      <c r="J290" s="37">
        <v>1.3271000000000002</v>
      </c>
      <c r="K290" s="37">
        <v>1.3270999999999997</v>
      </c>
    </row>
    <row r="291" spans="1:11">
      <c r="A291" s="37" t="s">
        <v>412</v>
      </c>
      <c r="B291" s="37" t="s">
        <v>41</v>
      </c>
      <c r="C291" s="37" t="s">
        <v>42</v>
      </c>
      <c r="D291" s="37" t="s">
        <v>45</v>
      </c>
      <c r="E291" s="37" t="s">
        <v>130</v>
      </c>
      <c r="F291" s="37" t="s">
        <v>16</v>
      </c>
      <c r="G291" s="37">
        <v>2.6047600000000002</v>
      </c>
      <c r="H291" s="37">
        <v>1.4740200000000001</v>
      </c>
      <c r="I291" s="37">
        <v>3.7355</v>
      </c>
      <c r="J291" s="37">
        <v>1.1307399999999999</v>
      </c>
      <c r="K291" s="37">
        <v>1.1307400000000001</v>
      </c>
    </row>
    <row r="292" spans="1:11">
      <c r="A292" s="37" t="s">
        <v>413</v>
      </c>
      <c r="B292" s="37" t="s">
        <v>41</v>
      </c>
      <c r="C292" s="37" t="s">
        <v>42</v>
      </c>
      <c r="D292" s="37" t="s">
        <v>45</v>
      </c>
      <c r="E292" s="37" t="s">
        <v>130</v>
      </c>
      <c r="F292" s="37" t="s">
        <v>17</v>
      </c>
      <c r="G292" s="37">
        <v>3.5285099999999998</v>
      </c>
      <c r="H292" s="37">
        <v>2.1990799999999999</v>
      </c>
      <c r="I292" s="37">
        <v>4.8579299999999996</v>
      </c>
      <c r="J292" s="37">
        <v>1.3294199999999998</v>
      </c>
      <c r="K292" s="37">
        <v>1.3294299999999999</v>
      </c>
    </row>
    <row r="293" spans="1:11">
      <c r="A293" s="37" t="s">
        <v>414</v>
      </c>
      <c r="B293" s="37" t="s">
        <v>41</v>
      </c>
      <c r="C293" s="37" t="s">
        <v>42</v>
      </c>
      <c r="D293" s="37" t="s">
        <v>45</v>
      </c>
      <c r="E293" s="37" t="s">
        <v>130</v>
      </c>
      <c r="F293" s="37" t="s">
        <v>18</v>
      </c>
      <c r="G293" s="37">
        <v>2.59911</v>
      </c>
      <c r="H293" s="37">
        <v>1.51667</v>
      </c>
      <c r="I293" s="37">
        <v>3.6815500000000001</v>
      </c>
      <c r="J293" s="37">
        <v>1.0824400000000001</v>
      </c>
      <c r="K293" s="37">
        <v>1.0824400000000001</v>
      </c>
    </row>
    <row r="294" spans="1:11">
      <c r="A294" s="37" t="s">
        <v>415</v>
      </c>
      <c r="B294" s="37" t="s">
        <v>41</v>
      </c>
      <c r="C294" s="37" t="s">
        <v>42</v>
      </c>
      <c r="D294" s="37" t="s">
        <v>45</v>
      </c>
      <c r="E294" s="37" t="s">
        <v>130</v>
      </c>
      <c r="F294" s="37" t="s">
        <v>19</v>
      </c>
      <c r="G294" s="37">
        <v>3.7909800000000002</v>
      </c>
      <c r="H294" s="37">
        <v>2.4027400000000001</v>
      </c>
      <c r="I294" s="37">
        <v>5.1792199999999999</v>
      </c>
      <c r="J294" s="37">
        <v>1.3882399999999997</v>
      </c>
      <c r="K294" s="37">
        <v>1.3882400000000001</v>
      </c>
    </row>
    <row r="295" spans="1:11">
      <c r="A295" s="37" t="s">
        <v>416</v>
      </c>
      <c r="B295" s="37" t="s">
        <v>41</v>
      </c>
      <c r="C295" s="37" t="s">
        <v>42</v>
      </c>
      <c r="D295" s="37" t="s">
        <v>45</v>
      </c>
      <c r="E295" s="37" t="s">
        <v>130</v>
      </c>
      <c r="F295" s="37" t="s">
        <v>22</v>
      </c>
      <c r="G295" s="37">
        <v>2.94225</v>
      </c>
      <c r="H295" s="37">
        <v>2.47675</v>
      </c>
      <c r="I295" s="37">
        <v>3.4077600000000001</v>
      </c>
      <c r="J295" s="37">
        <v>0.46551000000000009</v>
      </c>
      <c r="K295" s="37">
        <v>0.46550000000000002</v>
      </c>
    </row>
    <row r="296" spans="1:11">
      <c r="A296" s="37" t="s">
        <v>417</v>
      </c>
      <c r="B296" s="37" t="s">
        <v>41</v>
      </c>
      <c r="C296" s="37" t="s">
        <v>42</v>
      </c>
      <c r="D296" s="37" t="s">
        <v>45</v>
      </c>
      <c r="E296" s="37" t="s">
        <v>130</v>
      </c>
      <c r="F296" s="37" t="s">
        <v>43</v>
      </c>
      <c r="G296" s="37">
        <v>2.60941</v>
      </c>
      <c r="H296" s="37">
        <v>1.9584600000000001</v>
      </c>
      <c r="I296" s="37">
        <v>3.2603600000000004</v>
      </c>
      <c r="J296" s="37">
        <v>0.65095000000000036</v>
      </c>
      <c r="K296" s="37">
        <v>0.65094999999999992</v>
      </c>
    </row>
    <row r="297" spans="1:11">
      <c r="A297" s="37" t="s">
        <v>418</v>
      </c>
      <c r="B297" s="37" t="s">
        <v>41</v>
      </c>
      <c r="C297" s="37" t="s">
        <v>42</v>
      </c>
      <c r="D297" s="37" t="s">
        <v>45</v>
      </c>
      <c r="E297" s="37" t="s">
        <v>130</v>
      </c>
      <c r="F297" s="37" t="s">
        <v>44</v>
      </c>
      <c r="G297" s="37">
        <v>3.0185300000000002</v>
      </c>
      <c r="H297" s="37">
        <v>1.8150199999999999</v>
      </c>
      <c r="I297" s="37">
        <v>4.2220399999999998</v>
      </c>
      <c r="J297" s="37">
        <v>1.2035099999999996</v>
      </c>
      <c r="K297" s="37">
        <v>1.2035100000000003</v>
      </c>
    </row>
    <row r="298" spans="1:11">
      <c r="A298" s="37" t="s">
        <v>419</v>
      </c>
      <c r="B298" s="37" t="s">
        <v>41</v>
      </c>
      <c r="C298" s="37" t="s">
        <v>42</v>
      </c>
      <c r="D298" s="37" t="s">
        <v>45</v>
      </c>
      <c r="E298" s="37" t="s">
        <v>130</v>
      </c>
      <c r="F298" s="37" t="s">
        <v>23</v>
      </c>
      <c r="G298" s="37">
        <v>4.1139400000000004</v>
      </c>
      <c r="H298" s="37">
        <v>3.34179</v>
      </c>
      <c r="I298" s="37">
        <v>4.8860900000000003</v>
      </c>
      <c r="J298" s="37">
        <v>0.77214999999999989</v>
      </c>
      <c r="K298" s="37">
        <v>0.77215000000000034</v>
      </c>
    </row>
    <row r="299" spans="1:11">
      <c r="A299" s="37" t="s">
        <v>420</v>
      </c>
      <c r="B299" s="37" t="s">
        <v>41</v>
      </c>
      <c r="C299" s="37" t="s">
        <v>42</v>
      </c>
      <c r="D299" s="37" t="s">
        <v>45</v>
      </c>
      <c r="E299" s="37" t="s">
        <v>130</v>
      </c>
      <c r="F299" s="37" t="s">
        <v>39</v>
      </c>
      <c r="G299" s="37">
        <v>3.1358900000000003</v>
      </c>
      <c r="H299" s="37">
        <v>2.17435</v>
      </c>
      <c r="I299" s="37">
        <v>4.0974300000000001</v>
      </c>
      <c r="J299" s="37">
        <v>0.96153999999999984</v>
      </c>
      <c r="K299" s="37">
        <v>0.96154000000000028</v>
      </c>
    </row>
    <row r="300" spans="1:11">
      <c r="A300" s="37" t="s">
        <v>1187</v>
      </c>
      <c r="B300" s="37" t="s">
        <v>41</v>
      </c>
      <c r="C300" s="37" t="s">
        <v>42</v>
      </c>
      <c r="D300" s="37" t="s">
        <v>45</v>
      </c>
      <c r="E300" s="37" t="s">
        <v>130</v>
      </c>
      <c r="F300" s="37" t="s">
        <v>1178</v>
      </c>
      <c r="G300" s="37">
        <v>3.2714800000000004</v>
      </c>
      <c r="H300" s="37">
        <v>2.44693</v>
      </c>
      <c r="I300" s="37">
        <v>4.0960400000000003</v>
      </c>
      <c r="J300" s="37">
        <v>0.82455999999999996</v>
      </c>
      <c r="K300" s="37">
        <v>0.82455000000000034</v>
      </c>
    </row>
    <row r="301" spans="1:11">
      <c r="A301" s="37" t="s">
        <v>421</v>
      </c>
      <c r="B301" s="37" t="s">
        <v>41</v>
      </c>
      <c r="C301" s="37" t="s">
        <v>42</v>
      </c>
      <c r="D301" s="37" t="s">
        <v>45</v>
      </c>
      <c r="E301" s="37" t="s">
        <v>130</v>
      </c>
      <c r="F301" s="37" t="s">
        <v>40</v>
      </c>
      <c r="G301" s="37">
        <v>3.3988499999999999</v>
      </c>
      <c r="H301" s="37">
        <v>2.7909600000000001</v>
      </c>
      <c r="I301" s="37">
        <v>4.0067400000000006</v>
      </c>
      <c r="J301" s="37">
        <v>0.60789000000000071</v>
      </c>
      <c r="K301" s="37">
        <v>0.60788999999999982</v>
      </c>
    </row>
    <row r="302" spans="1:11">
      <c r="A302" s="37" t="s">
        <v>422</v>
      </c>
      <c r="B302" s="37" t="s">
        <v>41</v>
      </c>
      <c r="C302" s="37" t="s">
        <v>42</v>
      </c>
      <c r="D302" s="37" t="s">
        <v>45</v>
      </c>
      <c r="E302" s="37" t="s">
        <v>130</v>
      </c>
      <c r="F302" s="37" t="s">
        <v>160</v>
      </c>
      <c r="G302" s="37">
        <v>3.2408699999999997</v>
      </c>
      <c r="H302" s="37">
        <v>2.9712000000000001</v>
      </c>
      <c r="I302" s="37">
        <v>3.5105400000000002</v>
      </c>
      <c r="J302" s="37">
        <v>0.26967000000000052</v>
      </c>
      <c r="K302" s="37">
        <v>0.26966999999999963</v>
      </c>
    </row>
    <row r="303" spans="1:11">
      <c r="A303" s="37" t="s">
        <v>423</v>
      </c>
      <c r="B303" s="37" t="s">
        <v>41</v>
      </c>
      <c r="C303" s="37" t="s">
        <v>42</v>
      </c>
      <c r="D303" s="37" t="s">
        <v>45</v>
      </c>
      <c r="E303" s="37" t="s">
        <v>21</v>
      </c>
      <c r="F303" s="37" t="s">
        <v>0</v>
      </c>
      <c r="G303" s="37">
        <v>5.5301200000000001</v>
      </c>
      <c r="H303" s="37">
        <v>3.2113700000000001</v>
      </c>
      <c r="I303" s="37">
        <v>7.8488699999999998</v>
      </c>
      <c r="J303" s="37">
        <v>2.3187499999999996</v>
      </c>
      <c r="K303" s="37">
        <v>2.3187500000000001</v>
      </c>
    </row>
    <row r="304" spans="1:11">
      <c r="A304" s="37" t="s">
        <v>424</v>
      </c>
      <c r="B304" s="37" t="s">
        <v>41</v>
      </c>
      <c r="C304" s="37" t="s">
        <v>42</v>
      </c>
      <c r="D304" s="37" t="s">
        <v>45</v>
      </c>
      <c r="E304" s="37" t="s">
        <v>21</v>
      </c>
      <c r="F304" s="37" t="s">
        <v>1</v>
      </c>
      <c r="G304" s="37">
        <v>5.0840499999999995</v>
      </c>
      <c r="H304" s="37">
        <v>3.0027900000000001</v>
      </c>
      <c r="I304" s="37">
        <v>7.1653200000000004</v>
      </c>
      <c r="J304" s="37">
        <v>2.0812700000000008</v>
      </c>
      <c r="K304" s="37">
        <v>2.0812599999999994</v>
      </c>
    </row>
    <row r="305" spans="1:11">
      <c r="A305" s="37" t="s">
        <v>425</v>
      </c>
      <c r="B305" s="37" t="s">
        <v>41</v>
      </c>
      <c r="C305" s="37" t="s">
        <v>42</v>
      </c>
      <c r="D305" s="37" t="s">
        <v>45</v>
      </c>
      <c r="E305" s="37" t="s">
        <v>21</v>
      </c>
      <c r="F305" s="37" t="s">
        <v>2</v>
      </c>
      <c r="G305" s="37">
        <v>5.3351600000000001</v>
      </c>
      <c r="H305" s="37">
        <v>3.2443</v>
      </c>
      <c r="I305" s="37">
        <v>7.4260199999999994</v>
      </c>
      <c r="J305" s="37">
        <v>2.0908599999999993</v>
      </c>
      <c r="K305" s="37">
        <v>2.0908600000000002</v>
      </c>
    </row>
    <row r="306" spans="1:11">
      <c r="A306" s="37" t="s">
        <v>426</v>
      </c>
      <c r="B306" s="37" t="s">
        <v>41</v>
      </c>
      <c r="C306" s="37" t="s">
        <v>42</v>
      </c>
      <c r="D306" s="37" t="s">
        <v>45</v>
      </c>
      <c r="E306" s="37" t="s">
        <v>21</v>
      </c>
      <c r="F306" s="37" t="s">
        <v>3</v>
      </c>
      <c r="G306" s="37">
        <v>3.13829</v>
      </c>
      <c r="H306" s="37">
        <v>1.3844099999999999</v>
      </c>
      <c r="I306" s="37">
        <v>4.8921600000000005</v>
      </c>
      <c r="J306" s="37">
        <v>1.7538700000000005</v>
      </c>
      <c r="K306" s="37">
        <v>1.7538800000000001</v>
      </c>
    </row>
    <row r="307" spans="1:11">
      <c r="A307" s="37" t="s">
        <v>427</v>
      </c>
      <c r="B307" s="37" t="s">
        <v>41</v>
      </c>
      <c r="C307" s="37" t="s">
        <v>42</v>
      </c>
      <c r="D307" s="37" t="s">
        <v>45</v>
      </c>
      <c r="E307" s="37" t="s">
        <v>21</v>
      </c>
      <c r="F307" s="37" t="s">
        <v>4</v>
      </c>
      <c r="G307" s="37">
        <v>4.3339400000000001</v>
      </c>
      <c r="H307" s="37">
        <v>2.2956799999999999</v>
      </c>
      <c r="I307" s="37">
        <v>6.3721899999999998</v>
      </c>
      <c r="J307" s="37">
        <v>2.0382499999999997</v>
      </c>
      <c r="K307" s="37">
        <v>2.0382600000000002</v>
      </c>
    </row>
    <row r="308" spans="1:11">
      <c r="A308" s="37" t="s">
        <v>428</v>
      </c>
      <c r="B308" s="37" t="s">
        <v>41</v>
      </c>
      <c r="C308" s="37" t="s">
        <v>42</v>
      </c>
      <c r="D308" s="37" t="s">
        <v>45</v>
      </c>
      <c r="E308" s="37" t="s">
        <v>21</v>
      </c>
      <c r="F308" s="37" t="s">
        <v>5</v>
      </c>
      <c r="G308" s="37">
        <v>5.9684699999999999</v>
      </c>
      <c r="H308" s="37">
        <v>3.4745400000000002</v>
      </c>
      <c r="I308" s="37">
        <v>8.4624000000000006</v>
      </c>
      <c r="J308" s="37">
        <v>2.4939300000000006</v>
      </c>
      <c r="K308" s="37">
        <v>2.4939299999999998</v>
      </c>
    </row>
    <row r="309" spans="1:11">
      <c r="A309" s="37" t="s">
        <v>429</v>
      </c>
      <c r="B309" s="37" t="s">
        <v>41</v>
      </c>
      <c r="C309" s="37" t="s">
        <v>42</v>
      </c>
      <c r="D309" s="37" t="s">
        <v>45</v>
      </c>
      <c r="E309" s="37" t="s">
        <v>21</v>
      </c>
      <c r="F309" s="37" t="s">
        <v>137</v>
      </c>
      <c r="G309" s="37">
        <v>4.8099699999999999</v>
      </c>
      <c r="H309" s="37">
        <v>2.74</v>
      </c>
      <c r="I309" s="37">
        <v>6.8799399999999995</v>
      </c>
      <c r="J309" s="37">
        <v>2.0699699999999996</v>
      </c>
      <c r="K309" s="37">
        <v>2.0699699999999996</v>
      </c>
    </row>
    <row r="310" spans="1:11">
      <c r="A310" s="37" t="s">
        <v>430</v>
      </c>
      <c r="B310" s="37" t="s">
        <v>41</v>
      </c>
      <c r="C310" s="37" t="s">
        <v>42</v>
      </c>
      <c r="D310" s="37" t="s">
        <v>45</v>
      </c>
      <c r="E310" s="37" t="s">
        <v>21</v>
      </c>
      <c r="F310" s="37" t="s">
        <v>6</v>
      </c>
      <c r="G310" s="37">
        <v>3.1365400000000001</v>
      </c>
      <c r="H310" s="37">
        <v>1.4516499999999999</v>
      </c>
      <c r="I310" s="37">
        <v>4.8214399999999999</v>
      </c>
      <c r="J310" s="37">
        <v>1.6848999999999998</v>
      </c>
      <c r="K310" s="37">
        <v>1.6848900000000002</v>
      </c>
    </row>
    <row r="311" spans="1:11">
      <c r="A311" s="37" t="s">
        <v>431</v>
      </c>
      <c r="B311" s="37" t="s">
        <v>41</v>
      </c>
      <c r="C311" s="37" t="s">
        <v>42</v>
      </c>
      <c r="D311" s="37" t="s">
        <v>45</v>
      </c>
      <c r="E311" s="37" t="s">
        <v>21</v>
      </c>
      <c r="F311" s="37" t="s">
        <v>7</v>
      </c>
      <c r="G311" s="37">
        <v>4.2248000000000001</v>
      </c>
      <c r="H311" s="37">
        <v>2.306</v>
      </c>
      <c r="I311" s="37">
        <v>6.1435900000000006</v>
      </c>
      <c r="J311" s="37">
        <v>1.9187900000000004</v>
      </c>
      <c r="K311" s="37">
        <v>1.9188000000000001</v>
      </c>
    </row>
    <row r="312" spans="1:11">
      <c r="A312" s="37" t="s">
        <v>432</v>
      </c>
      <c r="B312" s="37" t="s">
        <v>41</v>
      </c>
      <c r="C312" s="37" t="s">
        <v>42</v>
      </c>
      <c r="D312" s="37" t="s">
        <v>45</v>
      </c>
      <c r="E312" s="37" t="s">
        <v>21</v>
      </c>
      <c r="F312" s="37" t="s">
        <v>8</v>
      </c>
      <c r="G312" s="37">
        <v>4.7134799999999997</v>
      </c>
      <c r="H312" s="37">
        <v>2.63659</v>
      </c>
      <c r="I312" s="37">
        <v>6.7903799999999999</v>
      </c>
      <c r="J312" s="37">
        <v>2.0769000000000002</v>
      </c>
      <c r="K312" s="37">
        <v>2.0768899999999997</v>
      </c>
    </row>
    <row r="313" spans="1:11">
      <c r="A313" s="37" t="s">
        <v>433</v>
      </c>
      <c r="B313" s="37" t="s">
        <v>41</v>
      </c>
      <c r="C313" s="37" t="s">
        <v>42</v>
      </c>
      <c r="D313" s="37" t="s">
        <v>45</v>
      </c>
      <c r="E313" s="37" t="s">
        <v>21</v>
      </c>
      <c r="F313" s="37" t="s">
        <v>9</v>
      </c>
      <c r="G313" s="37">
        <v>7.5628200000000003</v>
      </c>
      <c r="H313" s="37">
        <v>5.13788</v>
      </c>
      <c r="I313" s="37">
        <v>9.9877599999999997</v>
      </c>
      <c r="J313" s="37">
        <v>2.4249399999999994</v>
      </c>
      <c r="K313" s="37">
        <v>2.4249400000000003</v>
      </c>
    </row>
    <row r="314" spans="1:11">
      <c r="A314" s="37" t="s">
        <v>434</v>
      </c>
      <c r="B314" s="37" t="s">
        <v>41</v>
      </c>
      <c r="C314" s="37" t="s">
        <v>42</v>
      </c>
      <c r="D314" s="37" t="s">
        <v>45</v>
      </c>
      <c r="E314" s="37" t="s">
        <v>21</v>
      </c>
      <c r="F314" s="37" t="s">
        <v>10</v>
      </c>
      <c r="G314" s="37">
        <v>5.9679599999999997</v>
      </c>
      <c r="H314" s="37">
        <v>3.6382400000000001</v>
      </c>
      <c r="I314" s="37">
        <v>8.2976799999999997</v>
      </c>
      <c r="J314" s="37">
        <v>2.32972</v>
      </c>
      <c r="K314" s="37">
        <v>2.3297199999999996</v>
      </c>
    </row>
    <row r="315" spans="1:11">
      <c r="A315" s="37" t="s">
        <v>435</v>
      </c>
      <c r="B315" s="37" t="s">
        <v>41</v>
      </c>
      <c r="C315" s="37" t="s">
        <v>42</v>
      </c>
      <c r="D315" s="37" t="s">
        <v>45</v>
      </c>
      <c r="E315" s="37" t="s">
        <v>21</v>
      </c>
      <c r="F315" s="37" t="s">
        <v>11</v>
      </c>
      <c r="G315" s="37">
        <v>7.1945499999999996</v>
      </c>
      <c r="H315" s="37">
        <v>4.5151200000000005</v>
      </c>
      <c r="I315" s="37">
        <v>9.8739799999999995</v>
      </c>
      <c r="J315" s="37">
        <v>2.67943</v>
      </c>
      <c r="K315" s="37">
        <v>2.6794299999999991</v>
      </c>
    </row>
    <row r="316" spans="1:11">
      <c r="A316" s="37" t="s">
        <v>436</v>
      </c>
      <c r="B316" s="37" t="s">
        <v>41</v>
      </c>
      <c r="C316" s="37" t="s">
        <v>42</v>
      </c>
      <c r="D316" s="37" t="s">
        <v>45</v>
      </c>
      <c r="E316" s="37" t="s">
        <v>21</v>
      </c>
      <c r="F316" s="37" t="s">
        <v>12</v>
      </c>
      <c r="G316" s="37">
        <v>5.3240699999999999</v>
      </c>
      <c r="H316" s="37">
        <v>3.0510800000000002</v>
      </c>
      <c r="I316" s="37">
        <v>7.5970599999999999</v>
      </c>
      <c r="J316" s="37">
        <v>2.2729900000000001</v>
      </c>
      <c r="K316" s="37">
        <v>2.2729899999999996</v>
      </c>
    </row>
    <row r="317" spans="1:11">
      <c r="A317" s="37" t="s">
        <v>437</v>
      </c>
      <c r="B317" s="37" t="s">
        <v>41</v>
      </c>
      <c r="C317" s="37" t="s">
        <v>42</v>
      </c>
      <c r="D317" s="37" t="s">
        <v>45</v>
      </c>
      <c r="E317" s="37" t="s">
        <v>21</v>
      </c>
      <c r="F317" s="37" t="s">
        <v>13</v>
      </c>
      <c r="G317" s="37">
        <v>5.2662899999999997</v>
      </c>
      <c r="H317" s="37">
        <v>3.2453700000000003</v>
      </c>
      <c r="I317" s="37">
        <v>7.2872000000000003</v>
      </c>
      <c r="J317" s="37">
        <v>2.0209100000000007</v>
      </c>
      <c r="K317" s="37">
        <v>2.0209199999999994</v>
      </c>
    </row>
    <row r="318" spans="1:11">
      <c r="A318" s="37" t="s">
        <v>438</v>
      </c>
      <c r="B318" s="37" t="s">
        <v>41</v>
      </c>
      <c r="C318" s="37" t="s">
        <v>42</v>
      </c>
      <c r="D318" s="37" t="s">
        <v>45</v>
      </c>
      <c r="E318" s="37" t="s">
        <v>21</v>
      </c>
      <c r="F318" s="37" t="s">
        <v>20</v>
      </c>
      <c r="G318" s="37">
        <v>5.0598299999999998</v>
      </c>
      <c r="H318" s="37">
        <v>2.9771900000000002</v>
      </c>
      <c r="I318" s="37">
        <v>7.1424699999999994</v>
      </c>
      <c r="J318" s="37">
        <v>2.0826399999999996</v>
      </c>
      <c r="K318" s="37">
        <v>2.0826399999999996</v>
      </c>
    </row>
    <row r="319" spans="1:11">
      <c r="A319" s="37" t="s">
        <v>439</v>
      </c>
      <c r="B319" s="37" t="s">
        <v>41</v>
      </c>
      <c r="C319" s="37" t="s">
        <v>42</v>
      </c>
      <c r="D319" s="37" t="s">
        <v>45</v>
      </c>
      <c r="E319" s="37" t="s">
        <v>21</v>
      </c>
      <c r="F319" s="37" t="s">
        <v>14</v>
      </c>
      <c r="G319" s="37">
        <v>6.0266599999999997</v>
      </c>
      <c r="H319" s="37">
        <v>3.3853399999999998</v>
      </c>
      <c r="I319" s="37">
        <v>8.66798</v>
      </c>
      <c r="J319" s="37">
        <v>2.6413200000000003</v>
      </c>
      <c r="K319" s="37">
        <v>2.6413199999999999</v>
      </c>
    </row>
    <row r="320" spans="1:11">
      <c r="A320" s="37" t="s">
        <v>440</v>
      </c>
      <c r="B320" s="37" t="s">
        <v>41</v>
      </c>
      <c r="C320" s="37" t="s">
        <v>42</v>
      </c>
      <c r="D320" s="37" t="s">
        <v>45</v>
      </c>
      <c r="E320" s="37" t="s">
        <v>21</v>
      </c>
      <c r="F320" s="37" t="s">
        <v>15</v>
      </c>
      <c r="G320" s="37">
        <v>6.5263299999999997</v>
      </c>
      <c r="H320" s="37">
        <v>3.93154</v>
      </c>
      <c r="I320" s="37">
        <v>9.1211200000000012</v>
      </c>
      <c r="J320" s="37">
        <v>2.5947900000000015</v>
      </c>
      <c r="K320" s="37">
        <v>2.5947899999999997</v>
      </c>
    </row>
    <row r="321" spans="1:11">
      <c r="A321" s="37" t="s">
        <v>441</v>
      </c>
      <c r="B321" s="37" t="s">
        <v>41</v>
      </c>
      <c r="C321" s="37" t="s">
        <v>42</v>
      </c>
      <c r="D321" s="37" t="s">
        <v>45</v>
      </c>
      <c r="E321" s="37" t="s">
        <v>21</v>
      </c>
      <c r="F321" s="37" t="s">
        <v>16</v>
      </c>
      <c r="G321" s="37">
        <v>5.2337400000000001</v>
      </c>
      <c r="H321" s="37">
        <v>2.86985</v>
      </c>
      <c r="I321" s="37">
        <v>7.5976199999999992</v>
      </c>
      <c r="J321" s="37">
        <v>2.3638799999999991</v>
      </c>
      <c r="K321" s="37">
        <v>2.36389</v>
      </c>
    </row>
    <row r="322" spans="1:11">
      <c r="A322" s="37" t="s">
        <v>442</v>
      </c>
      <c r="B322" s="37" t="s">
        <v>41</v>
      </c>
      <c r="C322" s="37" t="s">
        <v>42</v>
      </c>
      <c r="D322" s="37" t="s">
        <v>45</v>
      </c>
      <c r="E322" s="37" t="s">
        <v>21</v>
      </c>
      <c r="F322" s="37" t="s">
        <v>17</v>
      </c>
      <c r="G322" s="37">
        <v>7.2190400000000006</v>
      </c>
      <c r="H322" s="37">
        <v>4.4200799999999996</v>
      </c>
      <c r="I322" s="37">
        <v>10.01801</v>
      </c>
      <c r="J322" s="37">
        <v>2.7989699999999997</v>
      </c>
      <c r="K322" s="37">
        <v>2.798960000000001</v>
      </c>
    </row>
    <row r="323" spans="1:11">
      <c r="A323" s="37" t="s">
        <v>443</v>
      </c>
      <c r="B323" s="37" t="s">
        <v>41</v>
      </c>
      <c r="C323" s="37" t="s">
        <v>42</v>
      </c>
      <c r="D323" s="37" t="s">
        <v>45</v>
      </c>
      <c r="E323" s="37" t="s">
        <v>21</v>
      </c>
      <c r="F323" s="37" t="s">
        <v>18</v>
      </c>
      <c r="G323" s="37">
        <v>2.7786999999999997</v>
      </c>
      <c r="H323" s="37">
        <v>1.1529499999999999</v>
      </c>
      <c r="I323" s="37">
        <v>4.4044400000000001</v>
      </c>
      <c r="J323" s="37">
        <v>1.6257400000000004</v>
      </c>
      <c r="K323" s="37">
        <v>1.6257499999999998</v>
      </c>
    </row>
    <row r="324" spans="1:11">
      <c r="A324" s="37" t="s">
        <v>444</v>
      </c>
      <c r="B324" s="37" t="s">
        <v>41</v>
      </c>
      <c r="C324" s="37" t="s">
        <v>42</v>
      </c>
      <c r="D324" s="37" t="s">
        <v>45</v>
      </c>
      <c r="E324" s="37" t="s">
        <v>21</v>
      </c>
      <c r="F324" s="37" t="s">
        <v>19</v>
      </c>
      <c r="G324" s="37">
        <v>7.2364700000000006</v>
      </c>
      <c r="H324" s="37">
        <v>4.4359000000000002</v>
      </c>
      <c r="I324" s="37">
        <v>10.03703</v>
      </c>
      <c r="J324" s="37">
        <v>2.8005599999999991</v>
      </c>
      <c r="K324" s="37">
        <v>2.8005700000000004</v>
      </c>
    </row>
    <row r="325" spans="1:11">
      <c r="A325" s="37" t="s">
        <v>445</v>
      </c>
      <c r="B325" s="37" t="s">
        <v>41</v>
      </c>
      <c r="C325" s="37" t="s">
        <v>42</v>
      </c>
      <c r="D325" s="37" t="s">
        <v>45</v>
      </c>
      <c r="E325" s="37" t="s">
        <v>21</v>
      </c>
      <c r="F325" s="37" t="s">
        <v>22</v>
      </c>
      <c r="G325" s="37">
        <v>4.8841299999999999</v>
      </c>
      <c r="H325" s="37">
        <v>4.0005300000000004</v>
      </c>
      <c r="I325" s="37">
        <v>5.7677300000000002</v>
      </c>
      <c r="J325" s="37">
        <v>0.88360000000000039</v>
      </c>
      <c r="K325" s="37">
        <v>0.8835999999999995</v>
      </c>
    </row>
    <row r="326" spans="1:11">
      <c r="A326" s="37" t="s">
        <v>446</v>
      </c>
      <c r="B326" s="37" t="s">
        <v>41</v>
      </c>
      <c r="C326" s="37" t="s">
        <v>42</v>
      </c>
      <c r="D326" s="37" t="s">
        <v>45</v>
      </c>
      <c r="E326" s="37" t="s">
        <v>21</v>
      </c>
      <c r="F326" s="37" t="s">
        <v>43</v>
      </c>
      <c r="G326" s="37">
        <v>4.2300900000000006</v>
      </c>
      <c r="H326" s="37">
        <v>3.02372</v>
      </c>
      <c r="I326" s="37">
        <v>5.4364600000000003</v>
      </c>
      <c r="J326" s="37">
        <v>1.2063699999999997</v>
      </c>
      <c r="K326" s="37">
        <v>1.2063700000000006</v>
      </c>
    </row>
    <row r="327" spans="1:11">
      <c r="A327" s="37" t="s">
        <v>447</v>
      </c>
      <c r="B327" s="37" t="s">
        <v>41</v>
      </c>
      <c r="C327" s="37" t="s">
        <v>42</v>
      </c>
      <c r="D327" s="37" t="s">
        <v>45</v>
      </c>
      <c r="E327" s="37" t="s">
        <v>21</v>
      </c>
      <c r="F327" s="37" t="s">
        <v>44</v>
      </c>
      <c r="G327" s="37">
        <v>4.8099699999999999</v>
      </c>
      <c r="H327" s="37">
        <v>2.74</v>
      </c>
      <c r="I327" s="37">
        <v>6.8799399999999995</v>
      </c>
      <c r="J327" s="37">
        <v>2.0699699999999996</v>
      </c>
      <c r="K327" s="37">
        <v>2.0699699999999996</v>
      </c>
    </row>
    <row r="328" spans="1:11">
      <c r="A328" s="37" t="s">
        <v>448</v>
      </c>
      <c r="B328" s="37" t="s">
        <v>41</v>
      </c>
      <c r="C328" s="37" t="s">
        <v>42</v>
      </c>
      <c r="D328" s="37" t="s">
        <v>45</v>
      </c>
      <c r="E328" s="37" t="s">
        <v>21</v>
      </c>
      <c r="F328" s="37" t="s">
        <v>23</v>
      </c>
      <c r="G328" s="37">
        <v>7.0167800000000007</v>
      </c>
      <c r="H328" s="37">
        <v>5.5497300000000003</v>
      </c>
      <c r="I328" s="37">
        <v>8.4838399999999989</v>
      </c>
      <c r="J328" s="37">
        <v>1.4670599999999983</v>
      </c>
      <c r="K328" s="37">
        <v>1.4670500000000004</v>
      </c>
    </row>
    <row r="329" spans="1:11">
      <c r="A329" s="37" t="s">
        <v>449</v>
      </c>
      <c r="B329" s="37" t="s">
        <v>41</v>
      </c>
      <c r="C329" s="37" t="s">
        <v>42</v>
      </c>
      <c r="D329" s="37" t="s">
        <v>45</v>
      </c>
      <c r="E329" s="37" t="s">
        <v>21</v>
      </c>
      <c r="F329" s="37" t="s">
        <v>39</v>
      </c>
      <c r="G329" s="37">
        <v>5.2385299999999999</v>
      </c>
      <c r="H329" s="37">
        <v>3.4719899999999999</v>
      </c>
      <c r="I329" s="37">
        <v>7.0050600000000003</v>
      </c>
      <c r="J329" s="37">
        <v>1.7665300000000004</v>
      </c>
      <c r="K329" s="37">
        <v>1.76654</v>
      </c>
    </row>
    <row r="330" spans="1:11">
      <c r="A330" s="37" t="s">
        <v>1188</v>
      </c>
      <c r="B330" s="37" t="s">
        <v>41</v>
      </c>
      <c r="C330" s="37" t="s">
        <v>42</v>
      </c>
      <c r="D330" s="37" t="s">
        <v>45</v>
      </c>
      <c r="E330" s="37" t="s">
        <v>21</v>
      </c>
      <c r="F330" s="37" t="s">
        <v>1178</v>
      </c>
      <c r="G330" s="37">
        <v>5.2875800000000002</v>
      </c>
      <c r="H330" s="37">
        <v>3.7609999999999997</v>
      </c>
      <c r="I330" s="37">
        <v>6.8141599999999993</v>
      </c>
      <c r="J330" s="37">
        <v>1.5265799999999992</v>
      </c>
      <c r="K330" s="37">
        <v>1.5265800000000005</v>
      </c>
    </row>
    <row r="331" spans="1:11">
      <c r="A331" s="37" t="s">
        <v>450</v>
      </c>
      <c r="B331" s="37" t="s">
        <v>41</v>
      </c>
      <c r="C331" s="37" t="s">
        <v>42</v>
      </c>
      <c r="D331" s="37" t="s">
        <v>45</v>
      </c>
      <c r="E331" s="37" t="s">
        <v>21</v>
      </c>
      <c r="F331" s="37" t="s">
        <v>40</v>
      </c>
      <c r="G331" s="37">
        <v>5.9343000000000004</v>
      </c>
      <c r="H331" s="37">
        <v>4.7550600000000003</v>
      </c>
      <c r="I331" s="37">
        <v>7.1135400000000004</v>
      </c>
      <c r="J331" s="37">
        <v>1.1792400000000001</v>
      </c>
      <c r="K331" s="37">
        <v>1.1792400000000001</v>
      </c>
    </row>
    <row r="332" spans="1:11">
      <c r="A332" s="37" t="s">
        <v>451</v>
      </c>
      <c r="B332" s="37" t="s">
        <v>41</v>
      </c>
      <c r="C332" s="37" t="s">
        <v>42</v>
      </c>
      <c r="D332" s="37" t="s">
        <v>45</v>
      </c>
      <c r="E332" s="37" t="s">
        <v>21</v>
      </c>
      <c r="F332" s="37" t="s">
        <v>160</v>
      </c>
      <c r="G332" s="37">
        <v>5.4176299999999999</v>
      </c>
      <c r="H332" s="37">
        <v>4.9121800000000002</v>
      </c>
      <c r="I332" s="37">
        <v>5.9230700000000001</v>
      </c>
      <c r="J332" s="37">
        <v>0.50544000000000011</v>
      </c>
      <c r="K332" s="37">
        <v>0.50544999999999973</v>
      </c>
    </row>
    <row r="333" spans="1:11">
      <c r="A333" s="84" t="s">
        <v>452</v>
      </c>
      <c r="B333" s="84" t="s">
        <v>41</v>
      </c>
      <c r="C333" s="84" t="s">
        <v>42</v>
      </c>
      <c r="D333" s="84" t="s">
        <v>45</v>
      </c>
      <c r="E333" s="84" t="s">
        <v>191</v>
      </c>
      <c r="F333" s="84" t="s">
        <v>0</v>
      </c>
      <c r="G333" s="84">
        <v>1.3798899999999998</v>
      </c>
      <c r="H333" s="84">
        <v>0.35324</v>
      </c>
      <c r="I333" s="84">
        <v>2.4065400000000001</v>
      </c>
      <c r="J333" s="84">
        <v>1.0266500000000003</v>
      </c>
      <c r="K333" s="84">
        <v>1.0266499999999998</v>
      </c>
    </row>
    <row r="334" spans="1:11">
      <c r="A334" s="84" t="s">
        <v>453</v>
      </c>
      <c r="B334" s="84" t="s">
        <v>41</v>
      </c>
      <c r="C334" s="84" t="s">
        <v>42</v>
      </c>
      <c r="D334" s="84" t="s">
        <v>45</v>
      </c>
      <c r="E334" s="84" t="s">
        <v>191</v>
      </c>
      <c r="F334" s="84" t="s">
        <v>1</v>
      </c>
      <c r="G334" s="84">
        <v>0.75808999999999993</v>
      </c>
      <c r="H334" s="84">
        <v>1.5440000000000001E-2</v>
      </c>
      <c r="I334" s="84">
        <v>1.50075</v>
      </c>
      <c r="J334" s="84">
        <v>0.7426600000000001</v>
      </c>
      <c r="K334" s="84">
        <v>0.74264999999999992</v>
      </c>
    </row>
    <row r="335" spans="1:11">
      <c r="A335" s="84" t="s">
        <v>454</v>
      </c>
      <c r="B335" s="84" t="s">
        <v>41</v>
      </c>
      <c r="C335" s="84" t="s">
        <v>42</v>
      </c>
      <c r="D335" s="84" t="s">
        <v>45</v>
      </c>
      <c r="E335" s="84" t="s">
        <v>191</v>
      </c>
      <c r="F335" s="84" t="s">
        <v>2</v>
      </c>
      <c r="G335" s="84">
        <v>1.71736</v>
      </c>
      <c r="H335" s="84">
        <v>0.65374999999999994</v>
      </c>
      <c r="I335" s="84">
        <v>2.7809599999999999</v>
      </c>
      <c r="J335" s="84">
        <v>1.0635999999999999</v>
      </c>
      <c r="K335" s="84">
        <v>1.0636100000000002</v>
      </c>
    </row>
    <row r="336" spans="1:11">
      <c r="A336" s="84" t="s">
        <v>455</v>
      </c>
      <c r="B336" s="84" t="s">
        <v>41</v>
      </c>
      <c r="C336" s="84" t="s">
        <v>42</v>
      </c>
      <c r="D336" s="84" t="s">
        <v>45</v>
      </c>
      <c r="E336" s="84" t="s">
        <v>191</v>
      </c>
      <c r="F336" s="84" t="s">
        <v>3</v>
      </c>
      <c r="G336" s="84">
        <v>2.0477100000000004</v>
      </c>
      <c r="H336" s="84">
        <v>0.78250000000000008</v>
      </c>
      <c r="I336" s="84">
        <v>3.3129199999999996</v>
      </c>
      <c r="J336" s="84">
        <v>1.2652099999999993</v>
      </c>
      <c r="K336" s="84">
        <v>1.2652100000000002</v>
      </c>
    </row>
    <row r="337" spans="1:11">
      <c r="A337" s="84" t="s">
        <v>456</v>
      </c>
      <c r="B337" s="84" t="s">
        <v>41</v>
      </c>
      <c r="C337" s="84" t="s">
        <v>42</v>
      </c>
      <c r="D337" s="84" t="s">
        <v>45</v>
      </c>
      <c r="E337" s="84" t="s">
        <v>191</v>
      </c>
      <c r="F337" s="84" t="s">
        <v>4</v>
      </c>
      <c r="G337" s="84">
        <v>1.4965300000000001</v>
      </c>
      <c r="H337" s="84">
        <v>0.38983000000000001</v>
      </c>
      <c r="I337" s="84">
        <v>2.60324</v>
      </c>
      <c r="J337" s="84">
        <v>1.1067099999999999</v>
      </c>
      <c r="K337" s="84">
        <v>1.1067</v>
      </c>
    </row>
    <row r="338" spans="1:11">
      <c r="A338" s="84" t="s">
        <v>457</v>
      </c>
      <c r="B338" s="84" t="s">
        <v>41</v>
      </c>
      <c r="C338" s="84" t="s">
        <v>42</v>
      </c>
      <c r="D338" s="84" t="s">
        <v>45</v>
      </c>
      <c r="E338" s="84" t="s">
        <v>191</v>
      </c>
      <c r="F338" s="84" t="s">
        <v>5</v>
      </c>
      <c r="G338" s="84">
        <v>0.53344999999999998</v>
      </c>
      <c r="H338" s="84">
        <v>-0.20498999999999998</v>
      </c>
      <c r="I338" s="84">
        <v>1.2718800000000001</v>
      </c>
      <c r="J338" s="84">
        <v>0.73843000000000014</v>
      </c>
      <c r="K338" s="84">
        <v>0.73843999999999999</v>
      </c>
    </row>
    <row r="339" spans="1:11">
      <c r="A339" s="84" t="s">
        <v>458</v>
      </c>
      <c r="B339" s="84" t="s">
        <v>41</v>
      </c>
      <c r="C339" s="84" t="s">
        <v>42</v>
      </c>
      <c r="D339" s="84" t="s">
        <v>45</v>
      </c>
      <c r="E339" s="84" t="s">
        <v>191</v>
      </c>
      <c r="F339" s="84" t="s">
        <v>137</v>
      </c>
      <c r="G339" s="84">
        <v>1.6979000000000002</v>
      </c>
      <c r="H339" s="84">
        <v>0.59138999999999997</v>
      </c>
      <c r="I339" s="84">
        <v>2.8044099999999998</v>
      </c>
      <c r="J339" s="84">
        <v>1.1065099999999997</v>
      </c>
      <c r="K339" s="84">
        <v>1.1065100000000001</v>
      </c>
    </row>
    <row r="340" spans="1:11">
      <c r="A340" s="84" t="s">
        <v>459</v>
      </c>
      <c r="B340" s="84" t="s">
        <v>41</v>
      </c>
      <c r="C340" s="84" t="s">
        <v>42</v>
      </c>
      <c r="D340" s="84" t="s">
        <v>45</v>
      </c>
      <c r="E340" s="84" t="s">
        <v>191</v>
      </c>
      <c r="F340" s="84" t="s">
        <v>6</v>
      </c>
      <c r="G340" s="84">
        <v>1.9051499999999999</v>
      </c>
      <c r="H340" s="84">
        <v>0.66581000000000001</v>
      </c>
      <c r="I340" s="84">
        <v>3.1444899999999998</v>
      </c>
      <c r="J340" s="84">
        <v>1.2393399999999999</v>
      </c>
      <c r="K340" s="84">
        <v>1.2393399999999999</v>
      </c>
    </row>
    <row r="341" spans="1:11">
      <c r="A341" s="84" t="s">
        <v>460</v>
      </c>
      <c r="B341" s="84" t="s">
        <v>41</v>
      </c>
      <c r="C341" s="84" t="s">
        <v>42</v>
      </c>
      <c r="D341" s="84" t="s">
        <v>45</v>
      </c>
      <c r="E341" s="84" t="s">
        <v>191</v>
      </c>
      <c r="F341" s="84" t="s">
        <v>7</v>
      </c>
      <c r="G341" s="84">
        <v>1.2284700000000002</v>
      </c>
      <c r="H341" s="84">
        <v>0.24845</v>
      </c>
      <c r="I341" s="84">
        <v>2.2084900000000003</v>
      </c>
      <c r="J341" s="84">
        <v>0.98002000000000011</v>
      </c>
      <c r="K341" s="84">
        <v>0.98002000000000011</v>
      </c>
    </row>
    <row r="342" spans="1:11">
      <c r="A342" s="84" t="s">
        <v>461</v>
      </c>
      <c r="B342" s="84" t="s">
        <v>41</v>
      </c>
      <c r="C342" s="84" t="s">
        <v>42</v>
      </c>
      <c r="D342" s="84" t="s">
        <v>45</v>
      </c>
      <c r="E342" s="84" t="s">
        <v>191</v>
      </c>
      <c r="F342" s="84" t="s">
        <v>8</v>
      </c>
      <c r="G342" s="84">
        <v>0.97892000000000001</v>
      </c>
      <c r="H342" s="84">
        <v>0.12333999999999999</v>
      </c>
      <c r="I342" s="84">
        <v>1.8344900000000002</v>
      </c>
      <c r="J342" s="84">
        <v>0.85557000000000016</v>
      </c>
      <c r="K342" s="84">
        <v>0.85558000000000001</v>
      </c>
    </row>
    <row r="343" spans="1:11">
      <c r="A343" s="84" t="s">
        <v>462</v>
      </c>
      <c r="B343" s="84" t="s">
        <v>41</v>
      </c>
      <c r="C343" s="84" t="s">
        <v>42</v>
      </c>
      <c r="D343" s="84" t="s">
        <v>45</v>
      </c>
      <c r="E343" s="84" t="s">
        <v>191</v>
      </c>
      <c r="F343" s="84" t="s">
        <v>9</v>
      </c>
      <c r="G343" s="84">
        <v>1.0027299999999999</v>
      </c>
      <c r="H343" s="84">
        <v>0.20029000000000002</v>
      </c>
      <c r="I343" s="84">
        <v>1.80518</v>
      </c>
      <c r="J343" s="84">
        <v>0.80245000000000011</v>
      </c>
      <c r="K343" s="84">
        <v>0.80243999999999982</v>
      </c>
    </row>
    <row r="344" spans="1:11">
      <c r="A344" s="84" t="s">
        <v>463</v>
      </c>
      <c r="B344" s="84" t="s">
        <v>41</v>
      </c>
      <c r="C344" s="84" t="s">
        <v>42</v>
      </c>
      <c r="D344" s="84" t="s">
        <v>45</v>
      </c>
      <c r="E344" s="84" t="s">
        <v>191</v>
      </c>
      <c r="F344" s="84" t="s">
        <v>10</v>
      </c>
      <c r="G344" s="84">
        <v>1.9086100000000001</v>
      </c>
      <c r="H344" s="84">
        <v>0.66661999999999999</v>
      </c>
      <c r="I344" s="84">
        <v>3.1505900000000002</v>
      </c>
      <c r="J344" s="84">
        <v>1.2419800000000001</v>
      </c>
      <c r="K344" s="84">
        <v>1.2419900000000001</v>
      </c>
    </row>
    <row r="345" spans="1:11">
      <c r="A345" s="84" t="s">
        <v>464</v>
      </c>
      <c r="B345" s="84" t="s">
        <v>41</v>
      </c>
      <c r="C345" s="84" t="s">
        <v>42</v>
      </c>
      <c r="D345" s="84" t="s">
        <v>45</v>
      </c>
      <c r="E345" s="84" t="s">
        <v>191</v>
      </c>
      <c r="F345" s="84" t="s">
        <v>11</v>
      </c>
      <c r="G345" s="84">
        <v>2.8917299999999999</v>
      </c>
      <c r="H345" s="84">
        <v>1.26322</v>
      </c>
      <c r="I345" s="84">
        <v>4.5202399999999994</v>
      </c>
      <c r="J345" s="84">
        <v>1.6285099999999995</v>
      </c>
      <c r="K345" s="84">
        <v>1.6285099999999999</v>
      </c>
    </row>
    <row r="346" spans="1:11">
      <c r="A346" s="84" t="s">
        <v>465</v>
      </c>
      <c r="B346" s="84" t="s">
        <v>41</v>
      </c>
      <c r="C346" s="84" t="s">
        <v>42</v>
      </c>
      <c r="D346" s="84" t="s">
        <v>45</v>
      </c>
      <c r="E346" s="84" t="s">
        <v>191</v>
      </c>
      <c r="F346" s="84" t="s">
        <v>12</v>
      </c>
      <c r="G346" s="84">
        <v>1.5718400000000001</v>
      </c>
      <c r="H346" s="84">
        <v>0.48773999999999995</v>
      </c>
      <c r="I346" s="84">
        <v>2.6559400000000002</v>
      </c>
      <c r="J346" s="84">
        <v>1.0841000000000001</v>
      </c>
      <c r="K346" s="84">
        <v>1.0841000000000003</v>
      </c>
    </row>
    <row r="347" spans="1:11">
      <c r="A347" s="84" t="s">
        <v>466</v>
      </c>
      <c r="B347" s="84" t="s">
        <v>41</v>
      </c>
      <c r="C347" s="84" t="s">
        <v>42</v>
      </c>
      <c r="D347" s="84" t="s">
        <v>45</v>
      </c>
      <c r="E347" s="84" t="s">
        <v>191</v>
      </c>
      <c r="F347" s="84" t="s">
        <v>13</v>
      </c>
      <c r="G347" s="84">
        <v>1.79087</v>
      </c>
      <c r="H347" s="84">
        <v>0.73014999999999997</v>
      </c>
      <c r="I347" s="84">
        <v>2.8515899999999998</v>
      </c>
      <c r="J347" s="84">
        <v>1.0607199999999999</v>
      </c>
      <c r="K347" s="84">
        <v>1.0607199999999999</v>
      </c>
    </row>
    <row r="348" spans="1:11">
      <c r="A348" s="84" t="s">
        <v>467</v>
      </c>
      <c r="B348" s="84" t="s">
        <v>41</v>
      </c>
      <c r="C348" s="84" t="s">
        <v>42</v>
      </c>
      <c r="D348" s="84" t="s">
        <v>45</v>
      </c>
      <c r="E348" s="84" t="s">
        <v>191</v>
      </c>
      <c r="F348" s="84" t="s">
        <v>20</v>
      </c>
      <c r="G348" s="84">
        <v>1.3434599999999999</v>
      </c>
      <c r="H348" s="84">
        <v>0.34345999999999999</v>
      </c>
      <c r="I348" s="84">
        <v>2.3434599999999999</v>
      </c>
      <c r="J348" s="84">
        <v>1</v>
      </c>
      <c r="K348" s="84">
        <v>0.99999999999999989</v>
      </c>
    </row>
    <row r="349" spans="1:11">
      <c r="A349" s="84" t="s">
        <v>468</v>
      </c>
      <c r="B349" s="84" t="s">
        <v>41</v>
      </c>
      <c r="C349" s="84" t="s">
        <v>42</v>
      </c>
      <c r="D349" s="84" t="s">
        <v>45</v>
      </c>
      <c r="E349" s="84" t="s">
        <v>191</v>
      </c>
      <c r="F349" s="84" t="s">
        <v>14</v>
      </c>
      <c r="G349" s="84">
        <v>1.9517799999999998</v>
      </c>
      <c r="H349" s="84">
        <v>0.60279000000000005</v>
      </c>
      <c r="I349" s="84">
        <v>3.30077</v>
      </c>
      <c r="J349" s="84">
        <v>1.3489900000000001</v>
      </c>
      <c r="K349" s="84">
        <v>1.3489899999999997</v>
      </c>
    </row>
    <row r="350" spans="1:11">
      <c r="A350" s="84" t="s">
        <v>469</v>
      </c>
      <c r="B350" s="84" t="s">
        <v>41</v>
      </c>
      <c r="C350" s="84" t="s">
        <v>42</v>
      </c>
      <c r="D350" s="84" t="s">
        <v>45</v>
      </c>
      <c r="E350" s="84" t="s">
        <v>191</v>
      </c>
      <c r="F350" s="84" t="s">
        <v>15</v>
      </c>
      <c r="G350" s="84">
        <v>1.8408500000000001</v>
      </c>
      <c r="H350" s="84">
        <v>0.55376000000000003</v>
      </c>
      <c r="I350" s="84">
        <v>3.1279300000000001</v>
      </c>
      <c r="J350" s="84">
        <v>1.28708</v>
      </c>
      <c r="K350" s="84">
        <v>1.2870900000000001</v>
      </c>
    </row>
    <row r="351" spans="1:11">
      <c r="A351" s="84" t="s">
        <v>470</v>
      </c>
      <c r="B351" s="84" t="s">
        <v>41</v>
      </c>
      <c r="C351" s="84" t="s">
        <v>42</v>
      </c>
      <c r="D351" s="84" t="s">
        <v>45</v>
      </c>
      <c r="E351" s="84" t="s">
        <v>191</v>
      </c>
      <c r="F351" s="84" t="s">
        <v>16</v>
      </c>
      <c r="G351" s="84">
        <v>0.45406999999999997</v>
      </c>
      <c r="H351" s="84">
        <v>-0.17423</v>
      </c>
      <c r="I351" s="84">
        <v>1.08236</v>
      </c>
      <c r="J351" s="84">
        <v>0.62829000000000002</v>
      </c>
      <c r="K351" s="84">
        <v>0.62829999999999997</v>
      </c>
    </row>
    <row r="352" spans="1:11">
      <c r="A352" s="84" t="s">
        <v>471</v>
      </c>
      <c r="B352" s="84" t="s">
        <v>41</v>
      </c>
      <c r="C352" s="84" t="s">
        <v>42</v>
      </c>
      <c r="D352" s="84" t="s">
        <v>45</v>
      </c>
      <c r="E352" s="84" t="s">
        <v>191</v>
      </c>
      <c r="F352" s="84" t="s">
        <v>17</v>
      </c>
      <c r="G352" s="84">
        <v>0.54644000000000004</v>
      </c>
      <c r="H352" s="84">
        <v>-0.21112999999999998</v>
      </c>
      <c r="I352" s="84">
        <v>1.304</v>
      </c>
      <c r="J352" s="84">
        <v>0.75756000000000001</v>
      </c>
      <c r="K352" s="84">
        <v>0.75757000000000008</v>
      </c>
    </row>
    <row r="353" spans="1:11">
      <c r="A353" s="84" t="s">
        <v>472</v>
      </c>
      <c r="B353" s="84" t="s">
        <v>41</v>
      </c>
      <c r="C353" s="84" t="s">
        <v>42</v>
      </c>
      <c r="D353" s="84" t="s">
        <v>45</v>
      </c>
      <c r="E353" s="84" t="s">
        <v>191</v>
      </c>
      <c r="F353" s="84" t="s">
        <v>18</v>
      </c>
      <c r="G353" s="84">
        <v>2.45295</v>
      </c>
      <c r="H353" s="84">
        <v>1.0760000000000001</v>
      </c>
      <c r="I353" s="84">
        <v>3.8298999999999999</v>
      </c>
      <c r="J353" s="84">
        <v>1.3769499999999999</v>
      </c>
      <c r="K353" s="84">
        <v>1.3769499999999999</v>
      </c>
    </row>
    <row r="354" spans="1:11">
      <c r="A354" s="84" t="s">
        <v>473</v>
      </c>
      <c r="B354" s="84" t="s">
        <v>41</v>
      </c>
      <c r="C354" s="84" t="s">
        <v>42</v>
      </c>
      <c r="D354" s="84" t="s">
        <v>45</v>
      </c>
      <c r="E354" s="84" t="s">
        <v>191</v>
      </c>
      <c r="F354" s="84" t="s">
        <v>19</v>
      </c>
      <c r="G354" s="84">
        <v>1.1975800000000001</v>
      </c>
      <c r="H354" s="84">
        <v>0.14838999999999999</v>
      </c>
      <c r="I354" s="84">
        <v>2.2467700000000002</v>
      </c>
      <c r="J354" s="84">
        <v>1.0491900000000001</v>
      </c>
      <c r="K354" s="84">
        <v>1.0491900000000001</v>
      </c>
    </row>
    <row r="355" spans="1:11">
      <c r="A355" s="84" t="s">
        <v>474</v>
      </c>
      <c r="B355" s="84" t="s">
        <v>41</v>
      </c>
      <c r="C355" s="84" t="s">
        <v>42</v>
      </c>
      <c r="D355" s="84" t="s">
        <v>45</v>
      </c>
      <c r="E355" s="84" t="s">
        <v>191</v>
      </c>
      <c r="F355" s="84" t="s">
        <v>22</v>
      </c>
      <c r="G355" s="84">
        <v>1.3266800000000001</v>
      </c>
      <c r="H355" s="84">
        <v>0.90763000000000005</v>
      </c>
      <c r="I355" s="84">
        <v>1.7457299999999998</v>
      </c>
      <c r="J355" s="84">
        <v>0.4190499999999997</v>
      </c>
      <c r="K355" s="84">
        <v>0.41905000000000003</v>
      </c>
    </row>
    <row r="356" spans="1:11">
      <c r="A356" s="84" t="s">
        <v>475</v>
      </c>
      <c r="B356" s="84" t="s">
        <v>41</v>
      </c>
      <c r="C356" s="84" t="s">
        <v>42</v>
      </c>
      <c r="D356" s="84" t="s">
        <v>45</v>
      </c>
      <c r="E356" s="84" t="s">
        <v>191</v>
      </c>
      <c r="F356" s="84" t="s">
        <v>43</v>
      </c>
      <c r="G356" s="84">
        <v>1.2442200000000001</v>
      </c>
      <c r="H356" s="84">
        <v>0.67150999999999994</v>
      </c>
      <c r="I356" s="84">
        <v>1.8169399999999998</v>
      </c>
      <c r="J356" s="84">
        <v>0.57271999999999967</v>
      </c>
      <c r="K356" s="84">
        <v>0.57271000000000016</v>
      </c>
    </row>
    <row r="357" spans="1:11">
      <c r="A357" s="84" t="s">
        <v>476</v>
      </c>
      <c r="B357" s="84" t="s">
        <v>41</v>
      </c>
      <c r="C357" s="84" t="s">
        <v>42</v>
      </c>
      <c r="D357" s="84" t="s">
        <v>45</v>
      </c>
      <c r="E357" s="84" t="s">
        <v>191</v>
      </c>
      <c r="F357" s="84" t="s">
        <v>44</v>
      </c>
      <c r="G357" s="84">
        <v>1.6979000000000002</v>
      </c>
      <c r="H357" s="84">
        <v>0.59138999999999997</v>
      </c>
      <c r="I357" s="84">
        <v>2.8044099999999998</v>
      </c>
      <c r="J357" s="84">
        <v>1.1065099999999997</v>
      </c>
      <c r="K357" s="84">
        <v>1.1065100000000001</v>
      </c>
    </row>
    <row r="358" spans="1:11">
      <c r="A358" s="84" t="s">
        <v>477</v>
      </c>
      <c r="B358" s="84" t="s">
        <v>41</v>
      </c>
      <c r="C358" s="84" t="s">
        <v>42</v>
      </c>
      <c r="D358" s="84" t="s">
        <v>45</v>
      </c>
      <c r="E358" s="84" t="s">
        <v>191</v>
      </c>
      <c r="F358" s="84" t="s">
        <v>23</v>
      </c>
      <c r="G358" s="84">
        <v>1.7571699999999999</v>
      </c>
      <c r="H358" s="84">
        <v>1.0919300000000001</v>
      </c>
      <c r="I358" s="84">
        <v>2.4224000000000001</v>
      </c>
      <c r="J358" s="84">
        <v>0.66523000000000021</v>
      </c>
      <c r="K358" s="84">
        <v>0.66523999999999983</v>
      </c>
    </row>
    <row r="359" spans="1:11">
      <c r="A359" s="84" t="s">
        <v>478</v>
      </c>
      <c r="B359" s="84" t="s">
        <v>41</v>
      </c>
      <c r="C359" s="84" t="s">
        <v>42</v>
      </c>
      <c r="D359" s="84" t="s">
        <v>45</v>
      </c>
      <c r="E359" s="84" t="s">
        <v>191</v>
      </c>
      <c r="F359" s="84" t="s">
        <v>39</v>
      </c>
      <c r="G359" s="84">
        <v>1.46225</v>
      </c>
      <c r="H359" s="84">
        <v>0.61542999999999992</v>
      </c>
      <c r="I359" s="84">
        <v>2.3090699999999997</v>
      </c>
      <c r="J359" s="84">
        <v>0.84681999999999968</v>
      </c>
      <c r="K359" s="84">
        <v>0.84682000000000013</v>
      </c>
    </row>
    <row r="360" spans="1:11">
      <c r="A360" s="84" t="s">
        <v>1189</v>
      </c>
      <c r="B360" s="84" t="s">
        <v>41</v>
      </c>
      <c r="C360" s="84" t="s">
        <v>42</v>
      </c>
      <c r="D360" s="84" t="s">
        <v>45</v>
      </c>
      <c r="E360" s="84" t="s">
        <v>191</v>
      </c>
      <c r="F360" s="84" t="s">
        <v>1178</v>
      </c>
      <c r="G360" s="84">
        <v>1.7135799999999999</v>
      </c>
      <c r="H360" s="84">
        <v>0.92774999999999996</v>
      </c>
      <c r="I360" s="84">
        <v>2.4994100000000001</v>
      </c>
      <c r="J360" s="84">
        <v>0.78583000000000025</v>
      </c>
      <c r="K360" s="84">
        <v>0.78582999999999992</v>
      </c>
    </row>
    <row r="361" spans="1:11">
      <c r="A361" s="84" t="s">
        <v>479</v>
      </c>
      <c r="B361" s="84" t="s">
        <v>41</v>
      </c>
      <c r="C361" s="84" t="s">
        <v>42</v>
      </c>
      <c r="D361" s="84" t="s">
        <v>45</v>
      </c>
      <c r="E361" s="84" t="s">
        <v>191</v>
      </c>
      <c r="F361" s="84" t="s">
        <v>40</v>
      </c>
      <c r="G361" s="84">
        <v>1.4290799999999999</v>
      </c>
      <c r="H361" s="84">
        <v>0.88175999999999999</v>
      </c>
      <c r="I361" s="84">
        <v>1.97641</v>
      </c>
      <c r="J361" s="84">
        <v>0.54733000000000009</v>
      </c>
      <c r="K361" s="84">
        <v>0.54731999999999992</v>
      </c>
    </row>
    <row r="362" spans="1:11">
      <c r="A362" s="84" t="s">
        <v>480</v>
      </c>
      <c r="B362" s="84" t="s">
        <v>41</v>
      </c>
      <c r="C362" s="84" t="s">
        <v>42</v>
      </c>
      <c r="D362" s="84" t="s">
        <v>45</v>
      </c>
      <c r="E362" s="84" t="s">
        <v>191</v>
      </c>
      <c r="F362" s="84" t="s">
        <v>160</v>
      </c>
      <c r="G362" s="84">
        <v>1.4919099999999998</v>
      </c>
      <c r="H362" s="84">
        <v>1.24929</v>
      </c>
      <c r="I362" s="84">
        <v>1.7345300000000001</v>
      </c>
      <c r="J362" s="84">
        <v>0.24262000000000028</v>
      </c>
      <c r="K362" s="84">
        <v>0.24261999999999984</v>
      </c>
    </row>
    <row r="363" spans="1:11">
      <c r="A363" s="37" t="s">
        <v>481</v>
      </c>
      <c r="B363" s="32" t="s">
        <v>81</v>
      </c>
      <c r="C363" s="32" t="s">
        <v>42</v>
      </c>
      <c r="D363" s="32" t="s">
        <v>51</v>
      </c>
      <c r="E363" s="32" t="s">
        <v>130</v>
      </c>
      <c r="F363" s="32" t="s">
        <v>0</v>
      </c>
      <c r="G363" s="32">
        <v>45.336149999999996</v>
      </c>
      <c r="H363" s="32">
        <v>39.536079999999998</v>
      </c>
      <c r="I363" s="32">
        <v>51.136220000000002</v>
      </c>
      <c r="J363" s="37">
        <v>5.8000700000000052</v>
      </c>
      <c r="K363" s="37">
        <v>5.8000699999999981</v>
      </c>
    </row>
    <row r="364" spans="1:11">
      <c r="A364" s="37" t="s">
        <v>482</v>
      </c>
      <c r="B364" s="32" t="s">
        <v>81</v>
      </c>
      <c r="C364" s="32" t="s">
        <v>42</v>
      </c>
      <c r="D364" s="32" t="s">
        <v>51</v>
      </c>
      <c r="E364" s="32" t="s">
        <v>130</v>
      </c>
      <c r="F364" s="32" t="s">
        <v>1</v>
      </c>
      <c r="G364" s="32">
        <v>48.291450000000005</v>
      </c>
      <c r="H364" s="32">
        <v>42.145290000000003</v>
      </c>
      <c r="I364" s="32">
        <v>54.437610000000006</v>
      </c>
      <c r="J364" s="37">
        <v>6.1461600000000018</v>
      </c>
      <c r="K364" s="37">
        <v>6.1461600000000018</v>
      </c>
    </row>
    <row r="365" spans="1:11">
      <c r="A365" s="37" t="s">
        <v>483</v>
      </c>
      <c r="B365" s="32" t="s">
        <v>81</v>
      </c>
      <c r="C365" s="32" t="s">
        <v>42</v>
      </c>
      <c r="D365" s="32" t="s">
        <v>51</v>
      </c>
      <c r="E365" s="32" t="s">
        <v>130</v>
      </c>
      <c r="F365" s="32" t="s">
        <v>2</v>
      </c>
      <c r="G365" s="32">
        <v>39.740020000000001</v>
      </c>
      <c r="H365" s="32">
        <v>34.001350000000002</v>
      </c>
      <c r="I365" s="32">
        <v>45.478679999999997</v>
      </c>
      <c r="J365" s="37">
        <v>5.7386599999999959</v>
      </c>
      <c r="K365" s="37">
        <v>5.738669999999999</v>
      </c>
    </row>
    <row r="366" spans="1:11">
      <c r="A366" s="37" t="s">
        <v>484</v>
      </c>
      <c r="B366" s="32" t="s">
        <v>81</v>
      </c>
      <c r="C366" s="32" t="s">
        <v>42</v>
      </c>
      <c r="D366" s="32" t="s">
        <v>51</v>
      </c>
      <c r="E366" s="32" t="s">
        <v>130</v>
      </c>
      <c r="F366" s="32" t="s">
        <v>3</v>
      </c>
      <c r="G366" s="32">
        <v>44.120959999999997</v>
      </c>
      <c r="H366" s="32">
        <v>38.30247</v>
      </c>
      <c r="I366" s="32">
        <v>49.939450000000001</v>
      </c>
      <c r="J366" s="37">
        <v>5.8184900000000042</v>
      </c>
      <c r="K366" s="37">
        <v>5.8184899999999971</v>
      </c>
    </row>
    <row r="367" spans="1:11">
      <c r="A367" s="37" t="s">
        <v>485</v>
      </c>
      <c r="B367" s="32" t="s">
        <v>81</v>
      </c>
      <c r="C367" s="32" t="s">
        <v>42</v>
      </c>
      <c r="D367" s="32" t="s">
        <v>51</v>
      </c>
      <c r="E367" s="32" t="s">
        <v>130</v>
      </c>
      <c r="F367" s="32" t="s">
        <v>4</v>
      </c>
      <c r="G367" s="32">
        <v>39.709569999999999</v>
      </c>
      <c r="H367" s="32">
        <v>34.211660000000002</v>
      </c>
      <c r="I367" s="32">
        <v>45.207479999999997</v>
      </c>
      <c r="J367" s="37">
        <v>5.4979099999999974</v>
      </c>
      <c r="K367" s="37">
        <v>5.4979099999999974</v>
      </c>
    </row>
    <row r="368" spans="1:11">
      <c r="A368" s="37" t="s">
        <v>486</v>
      </c>
      <c r="B368" s="32" t="s">
        <v>81</v>
      </c>
      <c r="C368" s="32" t="s">
        <v>42</v>
      </c>
      <c r="D368" s="32" t="s">
        <v>51</v>
      </c>
      <c r="E368" s="32" t="s">
        <v>130</v>
      </c>
      <c r="F368" s="32" t="s">
        <v>5</v>
      </c>
      <c r="G368" s="32">
        <v>42.675690000000003</v>
      </c>
      <c r="H368" s="32">
        <v>37.0227</v>
      </c>
      <c r="I368" s="32">
        <v>48.328670000000002</v>
      </c>
      <c r="J368" s="37">
        <v>5.6529799999999994</v>
      </c>
      <c r="K368" s="37">
        <v>5.6529900000000026</v>
      </c>
    </row>
    <row r="369" spans="1:11">
      <c r="A369" s="37" t="s">
        <v>487</v>
      </c>
      <c r="B369" s="32" t="s">
        <v>81</v>
      </c>
      <c r="C369" s="32" t="s">
        <v>42</v>
      </c>
      <c r="D369" s="32" t="s">
        <v>51</v>
      </c>
      <c r="E369" s="32" t="s">
        <v>130</v>
      </c>
      <c r="F369" s="32" t="s">
        <v>137</v>
      </c>
      <c r="G369" s="32">
        <v>45.517319999999998</v>
      </c>
      <c r="H369" s="32">
        <v>39.486900000000006</v>
      </c>
      <c r="I369" s="32">
        <v>51.547730000000001</v>
      </c>
      <c r="J369" s="37">
        <v>6.0304100000000034</v>
      </c>
      <c r="K369" s="37">
        <v>6.0304199999999923</v>
      </c>
    </row>
    <row r="370" spans="1:11">
      <c r="A370" s="37" t="s">
        <v>488</v>
      </c>
      <c r="B370" s="32" t="s">
        <v>81</v>
      </c>
      <c r="C370" s="32" t="s">
        <v>42</v>
      </c>
      <c r="D370" s="32" t="s">
        <v>51</v>
      </c>
      <c r="E370" s="32" t="s">
        <v>130</v>
      </c>
      <c r="F370" s="32" t="s">
        <v>6</v>
      </c>
      <c r="G370" s="32">
        <v>55.959230000000005</v>
      </c>
      <c r="H370" s="32">
        <v>49.58276</v>
      </c>
      <c r="I370" s="32">
        <v>62.335709999999999</v>
      </c>
      <c r="J370" s="37">
        <v>6.3764799999999937</v>
      </c>
      <c r="K370" s="37">
        <v>6.3764700000000047</v>
      </c>
    </row>
    <row r="371" spans="1:11">
      <c r="A371" s="37" t="s">
        <v>489</v>
      </c>
      <c r="B371" s="32" t="s">
        <v>81</v>
      </c>
      <c r="C371" s="32" t="s">
        <v>42</v>
      </c>
      <c r="D371" s="32" t="s">
        <v>51</v>
      </c>
      <c r="E371" s="32" t="s">
        <v>130</v>
      </c>
      <c r="F371" s="32" t="s">
        <v>7</v>
      </c>
      <c r="G371" s="32">
        <v>44.008789999999998</v>
      </c>
      <c r="H371" s="32">
        <v>37.658270000000002</v>
      </c>
      <c r="I371" s="32">
        <v>50.359310000000001</v>
      </c>
      <c r="J371" s="37">
        <v>6.3505200000000031</v>
      </c>
      <c r="K371" s="37">
        <v>6.3505199999999959</v>
      </c>
    </row>
    <row r="372" spans="1:11">
      <c r="A372" s="37" t="s">
        <v>490</v>
      </c>
      <c r="B372" s="32" t="s">
        <v>81</v>
      </c>
      <c r="C372" s="32" t="s">
        <v>42</v>
      </c>
      <c r="D372" s="32" t="s">
        <v>51</v>
      </c>
      <c r="E372" s="32" t="s">
        <v>130</v>
      </c>
      <c r="F372" s="32" t="s">
        <v>8</v>
      </c>
      <c r="G372" s="32">
        <v>35.572110000000002</v>
      </c>
      <c r="H372" s="32">
        <v>30.309639999999998</v>
      </c>
      <c r="I372" s="32">
        <v>40.834589999999999</v>
      </c>
      <c r="J372" s="37">
        <v>5.2624799999999965</v>
      </c>
      <c r="K372" s="37">
        <v>5.262470000000004</v>
      </c>
    </row>
    <row r="373" spans="1:11">
      <c r="A373" s="37" t="s">
        <v>491</v>
      </c>
      <c r="B373" s="32" t="s">
        <v>81</v>
      </c>
      <c r="C373" s="32" t="s">
        <v>42</v>
      </c>
      <c r="D373" s="32" t="s">
        <v>51</v>
      </c>
      <c r="E373" s="32" t="s">
        <v>130</v>
      </c>
      <c r="F373" s="32" t="s">
        <v>9</v>
      </c>
      <c r="G373" s="32">
        <v>45.22645</v>
      </c>
      <c r="H373" s="32">
        <v>40.296430000000001</v>
      </c>
      <c r="I373" s="32">
        <v>50.156460000000003</v>
      </c>
      <c r="J373" s="37">
        <v>4.9300100000000029</v>
      </c>
      <c r="K373" s="37">
        <v>4.930019999999999</v>
      </c>
    </row>
    <row r="374" spans="1:11">
      <c r="A374" s="37" t="s">
        <v>492</v>
      </c>
      <c r="B374" s="32" t="s">
        <v>81</v>
      </c>
      <c r="C374" s="32" t="s">
        <v>42</v>
      </c>
      <c r="D374" s="32" t="s">
        <v>51</v>
      </c>
      <c r="E374" s="32" t="s">
        <v>130</v>
      </c>
      <c r="F374" s="32" t="s">
        <v>10</v>
      </c>
      <c r="G374" s="32">
        <v>46.754280000000001</v>
      </c>
      <c r="H374" s="32">
        <v>41.327350000000003</v>
      </c>
      <c r="I374" s="32">
        <v>52.181200000000004</v>
      </c>
      <c r="J374" s="37">
        <v>5.4269200000000026</v>
      </c>
      <c r="K374" s="37">
        <v>5.4269299999999987</v>
      </c>
    </row>
    <row r="375" spans="1:11">
      <c r="A375" s="37" t="s">
        <v>493</v>
      </c>
      <c r="B375" s="32" t="s">
        <v>81</v>
      </c>
      <c r="C375" s="32" t="s">
        <v>42</v>
      </c>
      <c r="D375" s="32" t="s">
        <v>51</v>
      </c>
      <c r="E375" s="32" t="s">
        <v>130</v>
      </c>
      <c r="F375" s="32" t="s">
        <v>11</v>
      </c>
      <c r="G375" s="32">
        <v>43.958390000000001</v>
      </c>
      <c r="H375" s="32">
        <v>38.729239999999997</v>
      </c>
      <c r="I375" s="32">
        <v>49.187550000000002</v>
      </c>
      <c r="J375" s="37">
        <v>5.2291600000000003</v>
      </c>
      <c r="K375" s="37">
        <v>5.2291500000000042</v>
      </c>
    </row>
    <row r="376" spans="1:11">
      <c r="A376" s="37" t="s">
        <v>494</v>
      </c>
      <c r="B376" s="32" t="s">
        <v>81</v>
      </c>
      <c r="C376" s="32" t="s">
        <v>42</v>
      </c>
      <c r="D376" s="32" t="s">
        <v>51</v>
      </c>
      <c r="E376" s="32" t="s">
        <v>130</v>
      </c>
      <c r="F376" s="32" t="s">
        <v>12</v>
      </c>
      <c r="G376" s="32">
        <v>44.652500000000003</v>
      </c>
      <c r="H376" s="32">
        <v>38.44753</v>
      </c>
      <c r="I376" s="32">
        <v>50.857480000000002</v>
      </c>
      <c r="J376" s="37">
        <v>6.2049799999999991</v>
      </c>
      <c r="K376" s="37">
        <v>6.204970000000003</v>
      </c>
    </row>
    <row r="377" spans="1:11">
      <c r="A377" s="37" t="s">
        <v>495</v>
      </c>
      <c r="B377" s="32" t="s">
        <v>81</v>
      </c>
      <c r="C377" s="32" t="s">
        <v>42</v>
      </c>
      <c r="D377" s="32" t="s">
        <v>51</v>
      </c>
      <c r="E377" s="32" t="s">
        <v>130</v>
      </c>
      <c r="F377" s="32" t="s">
        <v>13</v>
      </c>
      <c r="G377" s="32">
        <v>46.885829999999999</v>
      </c>
      <c r="H377" s="32">
        <v>42.217010000000002</v>
      </c>
      <c r="I377" s="32">
        <v>51.554650000000002</v>
      </c>
      <c r="J377" s="37">
        <v>4.6688200000000037</v>
      </c>
      <c r="K377" s="37">
        <v>4.6688199999999966</v>
      </c>
    </row>
    <row r="378" spans="1:11">
      <c r="A378" s="37" t="s">
        <v>496</v>
      </c>
      <c r="B378" s="32" t="s">
        <v>81</v>
      </c>
      <c r="C378" s="32" t="s">
        <v>42</v>
      </c>
      <c r="D378" s="32" t="s">
        <v>51</v>
      </c>
      <c r="E378" s="32" t="s">
        <v>130</v>
      </c>
      <c r="F378" s="32" t="s">
        <v>20</v>
      </c>
      <c r="G378" s="32">
        <v>42.31532</v>
      </c>
      <c r="H378" s="32">
        <v>37.730399999999996</v>
      </c>
      <c r="I378" s="32">
        <v>46.900239999999997</v>
      </c>
      <c r="J378" s="37">
        <v>4.5849199999999968</v>
      </c>
      <c r="K378" s="37">
        <v>4.5849200000000039</v>
      </c>
    </row>
    <row r="379" spans="1:11">
      <c r="A379" s="37" t="s">
        <v>497</v>
      </c>
      <c r="B379" s="32" t="s">
        <v>81</v>
      </c>
      <c r="C379" s="32" t="s">
        <v>42</v>
      </c>
      <c r="D379" s="32" t="s">
        <v>51</v>
      </c>
      <c r="E379" s="32" t="s">
        <v>130</v>
      </c>
      <c r="F379" s="32" t="s">
        <v>14</v>
      </c>
      <c r="G379" s="32">
        <v>43.756489999999999</v>
      </c>
      <c r="H379" s="32">
        <v>38.559670000000004</v>
      </c>
      <c r="I379" s="32">
        <v>48.953310000000002</v>
      </c>
      <c r="J379" s="37">
        <v>5.1968200000000024</v>
      </c>
      <c r="K379" s="37">
        <v>5.1968199999999953</v>
      </c>
    </row>
    <row r="380" spans="1:11">
      <c r="A380" s="37" t="s">
        <v>498</v>
      </c>
      <c r="B380" s="32" t="s">
        <v>81</v>
      </c>
      <c r="C380" s="32" t="s">
        <v>42</v>
      </c>
      <c r="D380" s="32" t="s">
        <v>51</v>
      </c>
      <c r="E380" s="32" t="s">
        <v>130</v>
      </c>
      <c r="F380" s="32" t="s">
        <v>15</v>
      </c>
      <c r="G380" s="32">
        <v>43.90061</v>
      </c>
      <c r="H380" s="32">
        <v>38.710160000000002</v>
      </c>
      <c r="I380" s="32">
        <v>49.091059999999999</v>
      </c>
      <c r="J380" s="37">
        <v>5.1904499999999985</v>
      </c>
      <c r="K380" s="37">
        <v>5.1904499999999985</v>
      </c>
    </row>
    <row r="381" spans="1:11">
      <c r="A381" s="37" t="s">
        <v>499</v>
      </c>
      <c r="B381" s="32" t="s">
        <v>81</v>
      </c>
      <c r="C381" s="32" t="s">
        <v>42</v>
      </c>
      <c r="D381" s="32" t="s">
        <v>51</v>
      </c>
      <c r="E381" s="32" t="s">
        <v>130</v>
      </c>
      <c r="F381" s="32" t="s">
        <v>16</v>
      </c>
      <c r="G381" s="32">
        <v>48.432190000000006</v>
      </c>
      <c r="H381" s="32">
        <v>43.021819999999998</v>
      </c>
      <c r="I381" s="32">
        <v>53.842559999999992</v>
      </c>
      <c r="J381" s="37">
        <v>5.4103699999999861</v>
      </c>
      <c r="K381" s="37">
        <v>5.4103700000000075</v>
      </c>
    </row>
    <row r="382" spans="1:11">
      <c r="A382" s="37" t="s">
        <v>500</v>
      </c>
      <c r="B382" s="32" t="s">
        <v>81</v>
      </c>
      <c r="C382" s="32" t="s">
        <v>42</v>
      </c>
      <c r="D382" s="32" t="s">
        <v>51</v>
      </c>
      <c r="E382" s="32" t="s">
        <v>130</v>
      </c>
      <c r="F382" s="32" t="s">
        <v>17</v>
      </c>
      <c r="G382" s="32">
        <v>40.720570000000002</v>
      </c>
      <c r="H382" s="32">
        <v>35.659509999999997</v>
      </c>
      <c r="I382" s="32">
        <v>45.781620000000004</v>
      </c>
      <c r="J382" s="37">
        <v>5.0610500000000016</v>
      </c>
      <c r="K382" s="37">
        <v>5.0610600000000048</v>
      </c>
    </row>
    <row r="383" spans="1:11">
      <c r="A383" s="37" t="s">
        <v>501</v>
      </c>
      <c r="B383" s="32" t="s">
        <v>81</v>
      </c>
      <c r="C383" s="32" t="s">
        <v>42</v>
      </c>
      <c r="D383" s="32" t="s">
        <v>51</v>
      </c>
      <c r="E383" s="32" t="s">
        <v>130</v>
      </c>
      <c r="F383" s="32" t="s">
        <v>18</v>
      </c>
      <c r="G383" s="32">
        <v>44.335390000000004</v>
      </c>
      <c r="H383" s="32">
        <v>38.246409999999997</v>
      </c>
      <c r="I383" s="32">
        <v>50.42436</v>
      </c>
      <c r="J383" s="37">
        <v>6.0889699999999962</v>
      </c>
      <c r="K383" s="37">
        <v>6.0889800000000065</v>
      </c>
    </row>
    <row r="384" spans="1:11">
      <c r="A384" s="37" t="s">
        <v>502</v>
      </c>
      <c r="B384" s="32" t="s">
        <v>81</v>
      </c>
      <c r="C384" s="32" t="s">
        <v>42</v>
      </c>
      <c r="D384" s="32" t="s">
        <v>51</v>
      </c>
      <c r="E384" s="32" t="s">
        <v>130</v>
      </c>
      <c r="F384" s="32" t="s">
        <v>19</v>
      </c>
      <c r="G384" s="32">
        <v>42.884740000000001</v>
      </c>
      <c r="H384" s="32">
        <v>37.29909</v>
      </c>
      <c r="I384" s="32">
        <v>48.470400000000005</v>
      </c>
      <c r="J384" s="37">
        <v>5.5856600000000043</v>
      </c>
      <c r="K384" s="37">
        <v>5.5856500000000011</v>
      </c>
    </row>
    <row r="385" spans="1:11">
      <c r="A385" s="37" t="s">
        <v>503</v>
      </c>
      <c r="B385" s="32" t="s">
        <v>81</v>
      </c>
      <c r="C385" s="32" t="s">
        <v>42</v>
      </c>
      <c r="D385" s="32" t="s">
        <v>51</v>
      </c>
      <c r="E385" s="32" t="s">
        <v>130</v>
      </c>
      <c r="F385" s="32" t="s">
        <v>22</v>
      </c>
      <c r="G385" s="32">
        <v>43.107199999999999</v>
      </c>
      <c r="H385" s="32">
        <v>40.670999999999999</v>
      </c>
      <c r="I385" s="32">
        <v>45.543399999999998</v>
      </c>
      <c r="J385" s="37">
        <v>2.4361999999999995</v>
      </c>
      <c r="K385" s="37">
        <v>2.4361999999999995</v>
      </c>
    </row>
    <row r="386" spans="1:11">
      <c r="A386" s="37" t="s">
        <v>504</v>
      </c>
      <c r="B386" s="32" t="s">
        <v>81</v>
      </c>
      <c r="C386" s="32" t="s">
        <v>42</v>
      </c>
      <c r="D386" s="32" t="s">
        <v>51</v>
      </c>
      <c r="E386" s="32" t="s">
        <v>130</v>
      </c>
      <c r="F386" s="32" t="s">
        <v>43</v>
      </c>
      <c r="G386" s="32">
        <v>44.262590000000003</v>
      </c>
      <c r="H386" s="32">
        <v>40.630889999999994</v>
      </c>
      <c r="I386" s="32">
        <v>47.894300000000001</v>
      </c>
      <c r="J386" s="37">
        <v>3.6317099999999982</v>
      </c>
      <c r="K386" s="37">
        <v>3.6317000000000093</v>
      </c>
    </row>
    <row r="387" spans="1:11">
      <c r="A387" s="37" t="s">
        <v>505</v>
      </c>
      <c r="B387" s="32" t="s">
        <v>81</v>
      </c>
      <c r="C387" s="32" t="s">
        <v>42</v>
      </c>
      <c r="D387" s="32" t="s">
        <v>51</v>
      </c>
      <c r="E387" s="32" t="s">
        <v>130</v>
      </c>
      <c r="F387" s="32" t="s">
        <v>44</v>
      </c>
      <c r="G387" s="32">
        <v>45.517319999999998</v>
      </c>
      <c r="H387" s="32">
        <v>39.486900000000006</v>
      </c>
      <c r="I387" s="32">
        <v>51.547730000000001</v>
      </c>
      <c r="J387" s="37">
        <v>6.0304100000000034</v>
      </c>
      <c r="K387" s="37">
        <v>6.0304199999999923</v>
      </c>
    </row>
    <row r="388" spans="1:11">
      <c r="A388" s="37" t="s">
        <v>506</v>
      </c>
      <c r="B388" s="32" t="s">
        <v>81</v>
      </c>
      <c r="C388" s="32" t="s">
        <v>42</v>
      </c>
      <c r="D388" s="32" t="s">
        <v>51</v>
      </c>
      <c r="E388" s="32" t="s">
        <v>130</v>
      </c>
      <c r="F388" s="32" t="s">
        <v>23</v>
      </c>
      <c r="G388" s="32">
        <v>45.270359999999997</v>
      </c>
      <c r="H388" s="32">
        <v>42.148510000000002</v>
      </c>
      <c r="I388" s="32">
        <v>48.392220000000002</v>
      </c>
      <c r="J388" s="37">
        <v>3.1218600000000052</v>
      </c>
      <c r="K388" s="37">
        <v>3.1218499999999949</v>
      </c>
    </row>
    <row r="389" spans="1:11">
      <c r="A389" s="37" t="s">
        <v>507</v>
      </c>
      <c r="B389" s="32" t="s">
        <v>81</v>
      </c>
      <c r="C389" s="32" t="s">
        <v>42</v>
      </c>
      <c r="D389" s="32" t="s">
        <v>51</v>
      </c>
      <c r="E389" s="32" t="s">
        <v>130</v>
      </c>
      <c r="F389" s="32" t="s">
        <v>39</v>
      </c>
      <c r="G389" s="32">
        <v>42.606110000000001</v>
      </c>
      <c r="H389" s="32">
        <v>38.800730000000001</v>
      </c>
      <c r="I389" s="32">
        <v>46.411479999999997</v>
      </c>
      <c r="J389" s="37">
        <v>3.8053699999999964</v>
      </c>
      <c r="K389" s="37">
        <v>3.8053799999999995</v>
      </c>
    </row>
    <row r="390" spans="1:11">
      <c r="A390" s="37" t="s">
        <v>1190</v>
      </c>
      <c r="B390" s="32" t="s">
        <v>81</v>
      </c>
      <c r="C390" s="32" t="s">
        <v>42</v>
      </c>
      <c r="D390" s="32" t="s">
        <v>51</v>
      </c>
      <c r="E390" s="32" t="s">
        <v>130</v>
      </c>
      <c r="F390" s="32" t="s">
        <v>1178</v>
      </c>
      <c r="G390" s="32">
        <v>46.494950000000003</v>
      </c>
      <c r="H390" s="32">
        <v>42.482089999999999</v>
      </c>
      <c r="I390" s="32">
        <v>50.507809999999999</v>
      </c>
      <c r="J390" s="37">
        <v>4.0128599999999963</v>
      </c>
      <c r="K390" s="37">
        <v>4.0128600000000034</v>
      </c>
    </row>
    <row r="391" spans="1:11">
      <c r="A391" s="37" t="s">
        <v>508</v>
      </c>
      <c r="B391" s="32" t="s">
        <v>81</v>
      </c>
      <c r="C391" s="32" t="s">
        <v>42</v>
      </c>
      <c r="D391" s="32" t="s">
        <v>51</v>
      </c>
      <c r="E391" s="32" t="s">
        <v>130</v>
      </c>
      <c r="F391" s="32" t="s">
        <v>40</v>
      </c>
      <c r="G391" s="32">
        <v>43.752890000000001</v>
      </c>
      <c r="H391" s="32">
        <v>41.183109999999999</v>
      </c>
      <c r="I391" s="32">
        <v>46.322659999999999</v>
      </c>
      <c r="J391" s="37">
        <v>2.5697699999999983</v>
      </c>
      <c r="K391" s="37">
        <v>2.5697800000000015</v>
      </c>
    </row>
    <row r="392" spans="1:11">
      <c r="A392" s="37" t="s">
        <v>509</v>
      </c>
      <c r="B392" s="32" t="s">
        <v>81</v>
      </c>
      <c r="C392" s="32" t="s">
        <v>42</v>
      </c>
      <c r="D392" s="32" t="s">
        <v>51</v>
      </c>
      <c r="E392" s="32" t="s">
        <v>130</v>
      </c>
      <c r="F392" s="32" t="s">
        <v>160</v>
      </c>
      <c r="G392" s="32">
        <v>44.408279999999998</v>
      </c>
      <c r="H392" s="32">
        <v>43.095489999999998</v>
      </c>
      <c r="I392" s="32">
        <v>45.721070000000005</v>
      </c>
      <c r="J392" s="37">
        <v>1.3127900000000068</v>
      </c>
      <c r="K392" s="37">
        <v>1.3127899999999997</v>
      </c>
    </row>
    <row r="393" spans="1:11">
      <c r="A393" s="37" t="s">
        <v>510</v>
      </c>
      <c r="B393" s="32" t="s">
        <v>81</v>
      </c>
      <c r="C393" s="32" t="s">
        <v>42</v>
      </c>
      <c r="D393" s="32" t="s">
        <v>51</v>
      </c>
      <c r="E393" s="32" t="s">
        <v>21</v>
      </c>
      <c r="F393" s="32" t="s">
        <v>0</v>
      </c>
      <c r="G393" s="32">
        <v>46.156680000000001</v>
      </c>
      <c r="H393" s="32">
        <v>38.228269999999995</v>
      </c>
      <c r="I393" s="32">
        <v>54.085090000000001</v>
      </c>
      <c r="J393" s="37">
        <v>7.9284099999999995</v>
      </c>
      <c r="K393" s="37">
        <v>7.9284100000000066</v>
      </c>
    </row>
    <row r="394" spans="1:11">
      <c r="A394" s="37" t="s">
        <v>511</v>
      </c>
      <c r="B394" s="32" t="s">
        <v>81</v>
      </c>
      <c r="C394" s="32" t="s">
        <v>42</v>
      </c>
      <c r="D394" s="32" t="s">
        <v>51</v>
      </c>
      <c r="E394" s="32" t="s">
        <v>21</v>
      </c>
      <c r="F394" s="32" t="s">
        <v>1</v>
      </c>
      <c r="G394" s="32">
        <v>49.124139999999997</v>
      </c>
      <c r="H394" s="32">
        <v>40.137950000000004</v>
      </c>
      <c r="I394" s="32">
        <v>58.110340000000008</v>
      </c>
      <c r="J394" s="37">
        <v>8.9862000000000108</v>
      </c>
      <c r="K394" s="37">
        <v>8.9861899999999935</v>
      </c>
    </row>
    <row r="395" spans="1:11">
      <c r="A395" s="37" t="s">
        <v>512</v>
      </c>
      <c r="B395" s="32" t="s">
        <v>81</v>
      </c>
      <c r="C395" s="32" t="s">
        <v>42</v>
      </c>
      <c r="D395" s="32" t="s">
        <v>51</v>
      </c>
      <c r="E395" s="32" t="s">
        <v>21</v>
      </c>
      <c r="F395" s="32" t="s">
        <v>2</v>
      </c>
      <c r="G395" s="32">
        <v>41.640979999999999</v>
      </c>
      <c r="H395" s="32">
        <v>33.524159999999995</v>
      </c>
      <c r="I395" s="32">
        <v>49.75779</v>
      </c>
      <c r="J395" s="37">
        <v>8.116810000000001</v>
      </c>
      <c r="K395" s="37">
        <v>8.1168200000000041</v>
      </c>
    </row>
    <row r="396" spans="1:11">
      <c r="A396" s="37" t="s">
        <v>513</v>
      </c>
      <c r="B396" s="32" t="s">
        <v>81</v>
      </c>
      <c r="C396" s="32" t="s">
        <v>42</v>
      </c>
      <c r="D396" s="32" t="s">
        <v>51</v>
      </c>
      <c r="E396" s="32" t="s">
        <v>21</v>
      </c>
      <c r="F396" s="32" t="s">
        <v>3</v>
      </c>
      <c r="G396" s="32">
        <v>45.754489999999997</v>
      </c>
      <c r="H396" s="32">
        <v>37.496110000000002</v>
      </c>
      <c r="I396" s="32">
        <v>54.012859999999996</v>
      </c>
      <c r="J396" s="37">
        <v>8.2583699999999993</v>
      </c>
      <c r="K396" s="37">
        <v>8.2583799999999954</v>
      </c>
    </row>
    <row r="397" spans="1:11">
      <c r="A397" s="37" t="s">
        <v>514</v>
      </c>
      <c r="B397" s="32" t="s">
        <v>81</v>
      </c>
      <c r="C397" s="32" t="s">
        <v>42</v>
      </c>
      <c r="D397" s="32" t="s">
        <v>51</v>
      </c>
      <c r="E397" s="32" t="s">
        <v>21</v>
      </c>
      <c r="F397" s="32" t="s">
        <v>4</v>
      </c>
      <c r="G397" s="32">
        <v>42.535669999999996</v>
      </c>
      <c r="H397" s="32">
        <v>34.989199999999997</v>
      </c>
      <c r="I397" s="32">
        <v>50.082129999999999</v>
      </c>
      <c r="J397" s="37">
        <v>7.5464600000000033</v>
      </c>
      <c r="K397" s="37">
        <v>7.5464699999999993</v>
      </c>
    </row>
    <row r="398" spans="1:11">
      <c r="A398" s="37" t="s">
        <v>515</v>
      </c>
      <c r="B398" s="32" t="s">
        <v>81</v>
      </c>
      <c r="C398" s="32" t="s">
        <v>42</v>
      </c>
      <c r="D398" s="32" t="s">
        <v>51</v>
      </c>
      <c r="E398" s="32" t="s">
        <v>21</v>
      </c>
      <c r="F398" s="32" t="s">
        <v>5</v>
      </c>
      <c r="G398" s="32">
        <v>45.003710000000005</v>
      </c>
      <c r="H398" s="32">
        <v>37.09957</v>
      </c>
      <c r="I398" s="32">
        <v>52.907859999999992</v>
      </c>
      <c r="J398" s="37">
        <v>7.9041499999999871</v>
      </c>
      <c r="K398" s="37">
        <v>7.9041400000000053</v>
      </c>
    </row>
    <row r="399" spans="1:11">
      <c r="A399" s="37" t="s">
        <v>516</v>
      </c>
      <c r="B399" s="32" t="s">
        <v>81</v>
      </c>
      <c r="C399" s="32" t="s">
        <v>42</v>
      </c>
      <c r="D399" s="32" t="s">
        <v>51</v>
      </c>
      <c r="E399" s="32" t="s">
        <v>21</v>
      </c>
      <c r="F399" s="32" t="s">
        <v>137</v>
      </c>
      <c r="G399" s="32">
        <v>50.254370000000002</v>
      </c>
      <c r="H399" s="32">
        <v>42.213319999999996</v>
      </c>
      <c r="I399" s="32">
        <v>58.295410000000004</v>
      </c>
      <c r="J399" s="37">
        <v>8.0410400000000024</v>
      </c>
      <c r="K399" s="37">
        <v>8.0410500000000056</v>
      </c>
    </row>
    <row r="400" spans="1:11">
      <c r="A400" s="37" t="s">
        <v>517</v>
      </c>
      <c r="B400" s="32" t="s">
        <v>81</v>
      </c>
      <c r="C400" s="32" t="s">
        <v>42</v>
      </c>
      <c r="D400" s="32" t="s">
        <v>51</v>
      </c>
      <c r="E400" s="32" t="s">
        <v>21</v>
      </c>
      <c r="F400" s="32" t="s">
        <v>6</v>
      </c>
      <c r="G400" s="32">
        <v>55.784769999999995</v>
      </c>
      <c r="H400" s="32">
        <v>47.931439999999995</v>
      </c>
      <c r="I400" s="32">
        <v>63.638099999999994</v>
      </c>
      <c r="J400" s="37">
        <v>7.8533299999999997</v>
      </c>
      <c r="K400" s="37">
        <v>7.8533299999999997</v>
      </c>
    </row>
    <row r="401" spans="1:11">
      <c r="A401" s="37" t="s">
        <v>518</v>
      </c>
      <c r="B401" s="32" t="s">
        <v>81</v>
      </c>
      <c r="C401" s="32" t="s">
        <v>42</v>
      </c>
      <c r="D401" s="32" t="s">
        <v>51</v>
      </c>
      <c r="E401" s="32" t="s">
        <v>21</v>
      </c>
      <c r="F401" s="32" t="s">
        <v>7</v>
      </c>
      <c r="G401" s="32">
        <v>45.319369999999999</v>
      </c>
      <c r="H401" s="32">
        <v>36.783139999999996</v>
      </c>
      <c r="I401" s="32">
        <v>53.855609999999999</v>
      </c>
      <c r="J401" s="37">
        <v>8.5362399999999994</v>
      </c>
      <c r="K401" s="37">
        <v>8.5362300000000033</v>
      </c>
    </row>
    <row r="402" spans="1:11">
      <c r="A402" s="37" t="s">
        <v>519</v>
      </c>
      <c r="B402" s="32" t="s">
        <v>81</v>
      </c>
      <c r="C402" s="32" t="s">
        <v>42</v>
      </c>
      <c r="D402" s="32" t="s">
        <v>51</v>
      </c>
      <c r="E402" s="32" t="s">
        <v>21</v>
      </c>
      <c r="F402" s="32" t="s">
        <v>8</v>
      </c>
      <c r="G402" s="32">
        <v>39.30236</v>
      </c>
      <c r="H402" s="32">
        <v>31.660519999999998</v>
      </c>
      <c r="I402" s="32">
        <v>46.944189999999999</v>
      </c>
      <c r="J402" s="37">
        <v>7.6418299999999988</v>
      </c>
      <c r="K402" s="37">
        <v>7.641840000000002</v>
      </c>
    </row>
    <row r="403" spans="1:11">
      <c r="A403" s="37" t="s">
        <v>520</v>
      </c>
      <c r="B403" s="32" t="s">
        <v>81</v>
      </c>
      <c r="C403" s="32" t="s">
        <v>42</v>
      </c>
      <c r="D403" s="32" t="s">
        <v>51</v>
      </c>
      <c r="E403" s="32" t="s">
        <v>21</v>
      </c>
      <c r="F403" s="32" t="s">
        <v>9</v>
      </c>
      <c r="G403" s="32">
        <v>50.238249999999994</v>
      </c>
      <c r="H403" s="32">
        <v>43.456760000000003</v>
      </c>
      <c r="I403" s="32">
        <v>57.019739999999999</v>
      </c>
      <c r="J403" s="37">
        <v>6.7814900000000051</v>
      </c>
      <c r="K403" s="37">
        <v>6.7814899999999909</v>
      </c>
    </row>
    <row r="404" spans="1:11">
      <c r="A404" s="37" t="s">
        <v>521</v>
      </c>
      <c r="B404" s="32" t="s">
        <v>81</v>
      </c>
      <c r="C404" s="32" t="s">
        <v>42</v>
      </c>
      <c r="D404" s="32" t="s">
        <v>51</v>
      </c>
      <c r="E404" s="32" t="s">
        <v>21</v>
      </c>
      <c r="F404" s="32" t="s">
        <v>10</v>
      </c>
      <c r="G404" s="32">
        <v>46.340299999999999</v>
      </c>
      <c r="H404" s="32">
        <v>38.531379999999999</v>
      </c>
      <c r="I404" s="32">
        <v>54.149210000000004</v>
      </c>
      <c r="J404" s="37">
        <v>7.8089100000000045</v>
      </c>
      <c r="K404" s="37">
        <v>7.8089200000000005</v>
      </c>
    </row>
    <row r="405" spans="1:11">
      <c r="A405" s="37" t="s">
        <v>522</v>
      </c>
      <c r="B405" s="32" t="s">
        <v>81</v>
      </c>
      <c r="C405" s="32" t="s">
        <v>42</v>
      </c>
      <c r="D405" s="32" t="s">
        <v>51</v>
      </c>
      <c r="E405" s="32" t="s">
        <v>21</v>
      </c>
      <c r="F405" s="32" t="s">
        <v>11</v>
      </c>
      <c r="G405" s="32">
        <v>48.526960000000003</v>
      </c>
      <c r="H405" s="32">
        <v>40.795769999999997</v>
      </c>
      <c r="I405" s="32">
        <v>56.258149999999993</v>
      </c>
      <c r="J405" s="37">
        <v>7.7311899999999909</v>
      </c>
      <c r="K405" s="37">
        <v>7.7311900000000051</v>
      </c>
    </row>
    <row r="406" spans="1:11">
      <c r="A406" s="37" t="s">
        <v>523</v>
      </c>
      <c r="B406" s="32" t="s">
        <v>81</v>
      </c>
      <c r="C406" s="32" t="s">
        <v>42</v>
      </c>
      <c r="D406" s="32" t="s">
        <v>51</v>
      </c>
      <c r="E406" s="32" t="s">
        <v>21</v>
      </c>
      <c r="F406" s="32" t="s">
        <v>12</v>
      </c>
      <c r="G406" s="32">
        <v>45.575559999999996</v>
      </c>
      <c r="H406" s="32">
        <v>35.9</v>
      </c>
      <c r="I406" s="32">
        <v>55.251110000000004</v>
      </c>
      <c r="J406" s="37">
        <v>9.6755500000000083</v>
      </c>
      <c r="K406" s="37">
        <v>9.6755599999999973</v>
      </c>
    </row>
    <row r="407" spans="1:11">
      <c r="A407" s="37" t="s">
        <v>524</v>
      </c>
      <c r="B407" s="32" t="s">
        <v>81</v>
      </c>
      <c r="C407" s="32" t="s">
        <v>42</v>
      </c>
      <c r="D407" s="32" t="s">
        <v>51</v>
      </c>
      <c r="E407" s="32" t="s">
        <v>21</v>
      </c>
      <c r="F407" s="32" t="s">
        <v>13</v>
      </c>
      <c r="G407" s="32">
        <v>44.857730000000004</v>
      </c>
      <c r="H407" s="32">
        <v>38.393439999999998</v>
      </c>
      <c r="I407" s="32">
        <v>51.322029999999998</v>
      </c>
      <c r="J407" s="37">
        <v>6.4642999999999944</v>
      </c>
      <c r="K407" s="37">
        <v>6.4642900000000054</v>
      </c>
    </row>
    <row r="408" spans="1:11">
      <c r="A408" s="37" t="s">
        <v>525</v>
      </c>
      <c r="B408" s="32" t="s">
        <v>81</v>
      </c>
      <c r="C408" s="32" t="s">
        <v>42</v>
      </c>
      <c r="D408" s="32" t="s">
        <v>51</v>
      </c>
      <c r="E408" s="32" t="s">
        <v>21</v>
      </c>
      <c r="F408" s="32" t="s">
        <v>20</v>
      </c>
      <c r="G408" s="32">
        <v>47.637010000000004</v>
      </c>
      <c r="H408" s="32">
        <v>40.870190000000001</v>
      </c>
      <c r="I408" s="32">
        <v>54.403829999999999</v>
      </c>
      <c r="J408" s="37">
        <v>6.7668199999999956</v>
      </c>
      <c r="K408" s="37">
        <v>6.7668200000000027</v>
      </c>
    </row>
    <row r="409" spans="1:11">
      <c r="A409" s="37" t="s">
        <v>526</v>
      </c>
      <c r="B409" s="32" t="s">
        <v>81</v>
      </c>
      <c r="C409" s="32" t="s">
        <v>42</v>
      </c>
      <c r="D409" s="32" t="s">
        <v>51</v>
      </c>
      <c r="E409" s="32" t="s">
        <v>21</v>
      </c>
      <c r="F409" s="32" t="s">
        <v>14</v>
      </c>
      <c r="G409" s="32">
        <v>49.35727</v>
      </c>
      <c r="H409" s="32">
        <v>42.304290000000002</v>
      </c>
      <c r="I409" s="32">
        <v>56.410260000000001</v>
      </c>
      <c r="J409" s="37">
        <v>7.0529900000000012</v>
      </c>
      <c r="K409" s="37">
        <v>7.052979999999998</v>
      </c>
    </row>
    <row r="410" spans="1:11">
      <c r="A410" s="37" t="s">
        <v>527</v>
      </c>
      <c r="B410" s="32" t="s">
        <v>81</v>
      </c>
      <c r="C410" s="32" t="s">
        <v>42</v>
      </c>
      <c r="D410" s="32" t="s">
        <v>51</v>
      </c>
      <c r="E410" s="32" t="s">
        <v>21</v>
      </c>
      <c r="F410" s="32" t="s">
        <v>15</v>
      </c>
      <c r="G410" s="32">
        <v>47.173000000000002</v>
      </c>
      <c r="H410" s="32">
        <v>39.893329999999999</v>
      </c>
      <c r="I410" s="32">
        <v>54.452659999999995</v>
      </c>
      <c r="J410" s="37">
        <v>7.2796599999999927</v>
      </c>
      <c r="K410" s="37">
        <v>7.279670000000003</v>
      </c>
    </row>
    <row r="411" spans="1:11">
      <c r="A411" s="37" t="s">
        <v>528</v>
      </c>
      <c r="B411" s="32" t="s">
        <v>81</v>
      </c>
      <c r="C411" s="32" t="s">
        <v>42</v>
      </c>
      <c r="D411" s="32" t="s">
        <v>51</v>
      </c>
      <c r="E411" s="32" t="s">
        <v>21</v>
      </c>
      <c r="F411" s="32" t="s">
        <v>16</v>
      </c>
      <c r="G411" s="32">
        <v>46.837400000000002</v>
      </c>
      <c r="H411" s="32">
        <v>39.286839999999998</v>
      </c>
      <c r="I411" s="32">
        <v>54.38796</v>
      </c>
      <c r="J411" s="37">
        <v>7.5505599999999973</v>
      </c>
      <c r="K411" s="37">
        <v>7.5505600000000044</v>
      </c>
    </row>
    <row r="412" spans="1:11">
      <c r="A412" s="37" t="s">
        <v>529</v>
      </c>
      <c r="B412" s="32" t="s">
        <v>81</v>
      </c>
      <c r="C412" s="32" t="s">
        <v>42</v>
      </c>
      <c r="D412" s="32" t="s">
        <v>51</v>
      </c>
      <c r="E412" s="32" t="s">
        <v>21</v>
      </c>
      <c r="F412" s="32" t="s">
        <v>17</v>
      </c>
      <c r="G412" s="32">
        <v>40.418860000000002</v>
      </c>
      <c r="H412" s="32">
        <v>33.62811</v>
      </c>
      <c r="I412" s="32">
        <v>47.209600000000002</v>
      </c>
      <c r="J412" s="37">
        <v>6.7907399999999996</v>
      </c>
      <c r="K412" s="37">
        <v>6.7907500000000027</v>
      </c>
    </row>
    <row r="413" spans="1:11">
      <c r="A413" s="37" t="s">
        <v>530</v>
      </c>
      <c r="B413" s="32" t="s">
        <v>81</v>
      </c>
      <c r="C413" s="32" t="s">
        <v>42</v>
      </c>
      <c r="D413" s="32" t="s">
        <v>51</v>
      </c>
      <c r="E413" s="32" t="s">
        <v>21</v>
      </c>
      <c r="F413" s="32" t="s">
        <v>18</v>
      </c>
      <c r="G413" s="32">
        <v>48.96407</v>
      </c>
      <c r="H413" s="32">
        <v>40.543220000000005</v>
      </c>
      <c r="I413" s="32">
        <v>57.384919999999994</v>
      </c>
      <c r="J413" s="37">
        <v>8.4208499999999944</v>
      </c>
      <c r="K413" s="37">
        <v>8.4208499999999944</v>
      </c>
    </row>
    <row r="414" spans="1:11">
      <c r="A414" s="37" t="s">
        <v>531</v>
      </c>
      <c r="B414" s="32" t="s">
        <v>81</v>
      </c>
      <c r="C414" s="32" t="s">
        <v>42</v>
      </c>
      <c r="D414" s="32" t="s">
        <v>51</v>
      </c>
      <c r="E414" s="32" t="s">
        <v>21</v>
      </c>
      <c r="F414" s="32" t="s">
        <v>19</v>
      </c>
      <c r="G414" s="32">
        <v>44.378779999999999</v>
      </c>
      <c r="H414" s="32">
        <v>35.820049999999995</v>
      </c>
      <c r="I414" s="32">
        <v>52.937509999999996</v>
      </c>
      <c r="J414" s="37">
        <v>8.5587299999999971</v>
      </c>
      <c r="K414" s="37">
        <v>8.5587300000000042</v>
      </c>
    </row>
    <row r="415" spans="1:11">
      <c r="A415" s="37" t="s">
        <v>532</v>
      </c>
      <c r="B415" s="32" t="s">
        <v>81</v>
      </c>
      <c r="C415" s="32" t="s">
        <v>42</v>
      </c>
      <c r="D415" s="32" t="s">
        <v>51</v>
      </c>
      <c r="E415" s="32" t="s">
        <v>21</v>
      </c>
      <c r="F415" s="32" t="s">
        <v>22</v>
      </c>
      <c r="G415" s="32">
        <v>45.004759999999997</v>
      </c>
      <c r="H415" s="32">
        <v>41.584700000000005</v>
      </c>
      <c r="I415" s="32">
        <v>48.42483</v>
      </c>
      <c r="J415" s="37">
        <v>3.4200700000000026</v>
      </c>
      <c r="K415" s="37">
        <v>3.4200599999999923</v>
      </c>
    </row>
    <row r="416" spans="1:11">
      <c r="A416" s="37" t="s">
        <v>533</v>
      </c>
      <c r="B416" s="32" t="s">
        <v>81</v>
      </c>
      <c r="C416" s="32" t="s">
        <v>42</v>
      </c>
      <c r="D416" s="32" t="s">
        <v>51</v>
      </c>
      <c r="E416" s="32" t="s">
        <v>21</v>
      </c>
      <c r="F416" s="32" t="s">
        <v>43</v>
      </c>
      <c r="G416" s="32">
        <v>46.159929999999996</v>
      </c>
      <c r="H416" s="32">
        <v>41.352820000000001</v>
      </c>
      <c r="I416" s="32">
        <v>50.967030000000001</v>
      </c>
      <c r="J416" s="37">
        <v>4.8071000000000055</v>
      </c>
      <c r="K416" s="37">
        <v>4.8071099999999944</v>
      </c>
    </row>
    <row r="417" spans="1:11">
      <c r="A417" s="37" t="s">
        <v>534</v>
      </c>
      <c r="B417" s="32" t="s">
        <v>81</v>
      </c>
      <c r="C417" s="32" t="s">
        <v>42</v>
      </c>
      <c r="D417" s="32" t="s">
        <v>51</v>
      </c>
      <c r="E417" s="32" t="s">
        <v>21</v>
      </c>
      <c r="F417" s="32" t="s">
        <v>44</v>
      </c>
      <c r="G417" s="32">
        <v>50.254370000000002</v>
      </c>
      <c r="H417" s="32">
        <v>42.213319999999996</v>
      </c>
      <c r="I417" s="32">
        <v>58.295410000000004</v>
      </c>
      <c r="J417" s="37">
        <v>8.0410400000000024</v>
      </c>
      <c r="K417" s="37">
        <v>8.0410500000000056</v>
      </c>
    </row>
    <row r="418" spans="1:11">
      <c r="A418" s="37" t="s">
        <v>535</v>
      </c>
      <c r="B418" s="32" t="s">
        <v>81</v>
      </c>
      <c r="C418" s="32" t="s">
        <v>42</v>
      </c>
      <c r="D418" s="32" t="s">
        <v>51</v>
      </c>
      <c r="E418" s="32" t="s">
        <v>21</v>
      </c>
      <c r="F418" s="32" t="s">
        <v>23</v>
      </c>
      <c r="G418" s="32">
        <v>48.825679999999998</v>
      </c>
      <c r="H418" s="32">
        <v>44.465090000000004</v>
      </c>
      <c r="I418" s="32">
        <v>53.18627</v>
      </c>
      <c r="J418" s="37">
        <v>4.360590000000002</v>
      </c>
      <c r="K418" s="37">
        <v>4.3605899999999949</v>
      </c>
    </row>
    <row r="419" spans="1:11">
      <c r="A419" s="37" t="s">
        <v>536</v>
      </c>
      <c r="B419" s="32" t="s">
        <v>81</v>
      </c>
      <c r="C419" s="32" t="s">
        <v>42</v>
      </c>
      <c r="D419" s="32" t="s">
        <v>51</v>
      </c>
      <c r="E419" s="32" t="s">
        <v>21</v>
      </c>
      <c r="F419" s="32" t="s">
        <v>39</v>
      </c>
      <c r="G419" s="32">
        <v>48.00741</v>
      </c>
      <c r="H419" s="32">
        <v>42.487470000000002</v>
      </c>
      <c r="I419" s="32">
        <v>53.527340000000002</v>
      </c>
      <c r="J419" s="37">
        <v>5.5199300000000022</v>
      </c>
      <c r="K419" s="37">
        <v>5.5199399999999983</v>
      </c>
    </row>
    <row r="420" spans="1:11">
      <c r="A420" s="37" t="s">
        <v>1191</v>
      </c>
      <c r="B420" s="32" t="s">
        <v>81</v>
      </c>
      <c r="C420" s="32" t="s">
        <v>42</v>
      </c>
      <c r="D420" s="32" t="s">
        <v>51</v>
      </c>
      <c r="E420" s="32" t="s">
        <v>21</v>
      </c>
      <c r="F420" s="32" t="s">
        <v>1178</v>
      </c>
      <c r="G420" s="32">
        <v>44.978529999999999</v>
      </c>
      <c r="H420" s="32">
        <v>39.364989999999999</v>
      </c>
      <c r="I420" s="32">
        <v>50.59207</v>
      </c>
      <c r="J420" s="37">
        <v>5.6135400000000004</v>
      </c>
      <c r="K420" s="37">
        <v>5.6135400000000004</v>
      </c>
    </row>
    <row r="421" spans="1:11">
      <c r="A421" s="37" t="s">
        <v>537</v>
      </c>
      <c r="B421" s="32" t="s">
        <v>81</v>
      </c>
      <c r="C421" s="32" t="s">
        <v>42</v>
      </c>
      <c r="D421" s="32" t="s">
        <v>51</v>
      </c>
      <c r="E421" s="32" t="s">
        <v>21</v>
      </c>
      <c r="F421" s="32" t="s">
        <v>40</v>
      </c>
      <c r="G421" s="32">
        <v>45.613209999999995</v>
      </c>
      <c r="H421" s="32">
        <v>41.956009999999999</v>
      </c>
      <c r="I421" s="32">
        <v>49.270409999999998</v>
      </c>
      <c r="J421" s="37">
        <v>3.6572000000000031</v>
      </c>
      <c r="K421" s="37">
        <v>3.657199999999996</v>
      </c>
    </row>
    <row r="422" spans="1:11">
      <c r="A422" s="37" t="s">
        <v>538</v>
      </c>
      <c r="B422" s="32" t="s">
        <v>81</v>
      </c>
      <c r="C422" s="32" t="s">
        <v>42</v>
      </c>
      <c r="D422" s="32" t="s">
        <v>51</v>
      </c>
      <c r="E422" s="32" t="s">
        <v>21</v>
      </c>
      <c r="F422" s="32" t="s">
        <v>160</v>
      </c>
      <c r="G422" s="32">
        <v>46.412739999999999</v>
      </c>
      <c r="H422" s="32">
        <v>44.604810000000001</v>
      </c>
      <c r="I422" s="32">
        <v>48.220669999999998</v>
      </c>
      <c r="J422" s="37">
        <v>1.8079299999999989</v>
      </c>
      <c r="K422" s="37">
        <v>1.8079299999999989</v>
      </c>
    </row>
    <row r="423" spans="1:11">
      <c r="A423" s="37" t="s">
        <v>539</v>
      </c>
      <c r="B423" s="32" t="s">
        <v>81</v>
      </c>
      <c r="C423" s="32" t="s">
        <v>42</v>
      </c>
      <c r="D423" s="32" t="s">
        <v>51</v>
      </c>
      <c r="E423" s="32" t="s">
        <v>191</v>
      </c>
      <c r="F423" s="32" t="s">
        <v>0</v>
      </c>
      <c r="G423" s="32">
        <v>44.366779999999999</v>
      </c>
      <c r="H423" s="32">
        <v>36.016779999999997</v>
      </c>
      <c r="I423" s="32">
        <v>52.716790000000003</v>
      </c>
      <c r="J423" s="37">
        <v>8.3500100000000046</v>
      </c>
      <c r="K423" s="37">
        <v>8.3500000000000014</v>
      </c>
    </row>
    <row r="424" spans="1:11">
      <c r="A424" s="37" t="s">
        <v>540</v>
      </c>
      <c r="B424" s="32" t="s">
        <v>81</v>
      </c>
      <c r="C424" s="32" t="s">
        <v>42</v>
      </c>
      <c r="D424" s="32" t="s">
        <v>51</v>
      </c>
      <c r="E424" s="32" t="s">
        <v>191</v>
      </c>
      <c r="F424" s="32" t="s">
        <v>1</v>
      </c>
      <c r="G424" s="32">
        <v>47.376760000000004</v>
      </c>
      <c r="H424" s="32">
        <v>40.083680000000001</v>
      </c>
      <c r="I424" s="32">
        <v>54.669829999999997</v>
      </c>
      <c r="J424" s="37">
        <v>7.2930699999999931</v>
      </c>
      <c r="K424" s="37">
        <v>7.2930800000000033</v>
      </c>
    </row>
    <row r="425" spans="1:11">
      <c r="A425" s="37" t="s">
        <v>541</v>
      </c>
      <c r="B425" s="32" t="s">
        <v>81</v>
      </c>
      <c r="C425" s="32" t="s">
        <v>42</v>
      </c>
      <c r="D425" s="32" t="s">
        <v>51</v>
      </c>
      <c r="E425" s="32" t="s">
        <v>191</v>
      </c>
      <c r="F425" s="32" t="s">
        <v>2</v>
      </c>
      <c r="G425" s="32">
        <v>37.806669999999997</v>
      </c>
      <c r="H425" s="32">
        <v>30.249209999999998</v>
      </c>
      <c r="I425" s="32">
        <v>45.364139999999999</v>
      </c>
      <c r="J425" s="37">
        <v>7.5574700000000021</v>
      </c>
      <c r="K425" s="37">
        <v>7.557459999999999</v>
      </c>
    </row>
    <row r="426" spans="1:11">
      <c r="A426" s="37" t="s">
        <v>542</v>
      </c>
      <c r="B426" s="32" t="s">
        <v>81</v>
      </c>
      <c r="C426" s="32" t="s">
        <v>42</v>
      </c>
      <c r="D426" s="32" t="s">
        <v>51</v>
      </c>
      <c r="E426" s="32" t="s">
        <v>191</v>
      </c>
      <c r="F426" s="32" t="s">
        <v>3</v>
      </c>
      <c r="G426" s="32">
        <v>42.390999999999998</v>
      </c>
      <c r="H426" s="32">
        <v>35.085090000000001</v>
      </c>
      <c r="I426" s="32">
        <v>49.696899999999999</v>
      </c>
      <c r="J426" s="37">
        <v>7.3059000000000012</v>
      </c>
      <c r="K426" s="37">
        <v>7.3059099999999972</v>
      </c>
    </row>
    <row r="427" spans="1:11">
      <c r="A427" s="37" t="s">
        <v>543</v>
      </c>
      <c r="B427" s="32" t="s">
        <v>81</v>
      </c>
      <c r="C427" s="32" t="s">
        <v>42</v>
      </c>
      <c r="D427" s="32" t="s">
        <v>51</v>
      </c>
      <c r="E427" s="32" t="s">
        <v>191</v>
      </c>
      <c r="F427" s="32" t="s">
        <v>4</v>
      </c>
      <c r="G427" s="32">
        <v>36.90081</v>
      </c>
      <c r="H427" s="32">
        <v>29.707610000000003</v>
      </c>
      <c r="I427" s="32">
        <v>44.094009999999997</v>
      </c>
      <c r="J427" s="37">
        <v>7.1931999999999974</v>
      </c>
      <c r="K427" s="37">
        <v>7.1931999999999974</v>
      </c>
    </row>
    <row r="428" spans="1:11">
      <c r="A428" s="37" t="s">
        <v>544</v>
      </c>
      <c r="B428" s="32" t="s">
        <v>81</v>
      </c>
      <c r="C428" s="32" t="s">
        <v>42</v>
      </c>
      <c r="D428" s="32" t="s">
        <v>51</v>
      </c>
      <c r="E428" s="32" t="s">
        <v>191</v>
      </c>
      <c r="F428" s="32" t="s">
        <v>5</v>
      </c>
      <c r="G428" s="32">
        <v>40.155169999999998</v>
      </c>
      <c r="H428" s="32">
        <v>33.1999</v>
      </c>
      <c r="I428" s="32">
        <v>47.11045</v>
      </c>
      <c r="J428" s="37">
        <v>6.9552800000000019</v>
      </c>
      <c r="K428" s="37">
        <v>6.9552699999999987</v>
      </c>
    </row>
    <row r="429" spans="1:11">
      <c r="A429" s="37" t="s">
        <v>545</v>
      </c>
      <c r="B429" s="32" t="s">
        <v>81</v>
      </c>
      <c r="C429" s="32" t="s">
        <v>42</v>
      </c>
      <c r="D429" s="32" t="s">
        <v>51</v>
      </c>
      <c r="E429" s="32" t="s">
        <v>191</v>
      </c>
      <c r="F429" s="32" t="s">
        <v>137</v>
      </c>
      <c r="G429" s="32">
        <v>38.997669999999999</v>
      </c>
      <c r="H429" s="32">
        <v>29.982870000000002</v>
      </c>
      <c r="I429" s="32">
        <v>48.012460000000004</v>
      </c>
      <c r="J429" s="37">
        <v>9.014790000000005</v>
      </c>
      <c r="K429" s="37">
        <v>9.0147999999999975</v>
      </c>
    </row>
    <row r="430" spans="1:11">
      <c r="A430" s="37" t="s">
        <v>546</v>
      </c>
      <c r="B430" s="32" t="s">
        <v>81</v>
      </c>
      <c r="C430" s="32" t="s">
        <v>42</v>
      </c>
      <c r="D430" s="32" t="s">
        <v>51</v>
      </c>
      <c r="E430" s="32" t="s">
        <v>191</v>
      </c>
      <c r="F430" s="32" t="s">
        <v>6</v>
      </c>
      <c r="G430" s="32">
        <v>56.161899999999996</v>
      </c>
      <c r="H430" s="32">
        <v>48.26164</v>
      </c>
      <c r="I430" s="32">
        <v>64.062160000000006</v>
      </c>
      <c r="J430" s="37">
        <v>7.9002600000000101</v>
      </c>
      <c r="K430" s="37">
        <v>7.9002599999999958</v>
      </c>
    </row>
    <row r="431" spans="1:11">
      <c r="A431" s="37" t="s">
        <v>547</v>
      </c>
      <c r="B431" s="32" t="s">
        <v>81</v>
      </c>
      <c r="C431" s="32" t="s">
        <v>42</v>
      </c>
      <c r="D431" s="32" t="s">
        <v>51</v>
      </c>
      <c r="E431" s="32" t="s">
        <v>191</v>
      </c>
      <c r="F431" s="32" t="s">
        <v>7</v>
      </c>
      <c r="G431" s="32">
        <v>42.543080000000003</v>
      </c>
      <c r="H431" s="32">
        <v>34.465739999999997</v>
      </c>
      <c r="I431" s="32">
        <v>50.620410000000007</v>
      </c>
      <c r="J431" s="37">
        <v>8.0773300000000035</v>
      </c>
      <c r="K431" s="37">
        <v>8.0773400000000066</v>
      </c>
    </row>
    <row r="432" spans="1:11">
      <c r="A432" s="37" t="s">
        <v>548</v>
      </c>
      <c r="B432" s="32" t="s">
        <v>81</v>
      </c>
      <c r="C432" s="32" t="s">
        <v>42</v>
      </c>
      <c r="D432" s="32" t="s">
        <v>51</v>
      </c>
      <c r="E432" s="32" t="s">
        <v>191</v>
      </c>
      <c r="F432" s="32" t="s">
        <v>8</v>
      </c>
      <c r="G432" s="32">
        <v>31.396540000000002</v>
      </c>
      <c r="H432" s="32">
        <v>24.43017</v>
      </c>
      <c r="I432" s="32">
        <v>38.362899999999996</v>
      </c>
      <c r="J432" s="37">
        <v>6.9663599999999946</v>
      </c>
      <c r="K432" s="37">
        <v>6.9663700000000013</v>
      </c>
    </row>
    <row r="433" spans="1:11">
      <c r="A433" s="37" t="s">
        <v>549</v>
      </c>
      <c r="B433" s="32" t="s">
        <v>81</v>
      </c>
      <c r="C433" s="32" t="s">
        <v>42</v>
      </c>
      <c r="D433" s="32" t="s">
        <v>51</v>
      </c>
      <c r="E433" s="32" t="s">
        <v>191</v>
      </c>
      <c r="F433" s="32" t="s">
        <v>9</v>
      </c>
      <c r="G433" s="32">
        <v>40.330370000000002</v>
      </c>
      <c r="H433" s="32">
        <v>34.153860000000002</v>
      </c>
      <c r="I433" s="32">
        <v>46.506889999999999</v>
      </c>
      <c r="J433" s="37">
        <v>6.1765199999999965</v>
      </c>
      <c r="K433" s="37">
        <v>6.1765100000000004</v>
      </c>
    </row>
    <row r="434" spans="1:11">
      <c r="A434" s="37" t="s">
        <v>550</v>
      </c>
      <c r="B434" s="32" t="s">
        <v>81</v>
      </c>
      <c r="C434" s="32" t="s">
        <v>42</v>
      </c>
      <c r="D434" s="32" t="s">
        <v>51</v>
      </c>
      <c r="E434" s="32" t="s">
        <v>191</v>
      </c>
      <c r="F434" s="32" t="s">
        <v>10</v>
      </c>
      <c r="G434" s="32">
        <v>47.235860000000002</v>
      </c>
      <c r="H434" s="32">
        <v>39.978079999999999</v>
      </c>
      <c r="I434" s="32">
        <v>54.493630000000003</v>
      </c>
      <c r="J434" s="37">
        <v>7.2577700000000007</v>
      </c>
      <c r="K434" s="37">
        <v>7.2577800000000039</v>
      </c>
    </row>
    <row r="435" spans="1:11">
      <c r="A435" s="37" t="s">
        <v>551</v>
      </c>
      <c r="B435" s="32" t="s">
        <v>81</v>
      </c>
      <c r="C435" s="32" t="s">
        <v>42</v>
      </c>
      <c r="D435" s="32" t="s">
        <v>51</v>
      </c>
      <c r="E435" s="32" t="s">
        <v>191</v>
      </c>
      <c r="F435" s="32" t="s">
        <v>11</v>
      </c>
      <c r="G435" s="32">
        <v>38.856540000000003</v>
      </c>
      <c r="H435" s="32">
        <v>31.741900000000001</v>
      </c>
      <c r="I435" s="32">
        <v>45.971180000000004</v>
      </c>
      <c r="J435" s="37">
        <v>7.1146400000000014</v>
      </c>
      <c r="K435" s="37">
        <v>7.1146400000000014</v>
      </c>
    </row>
    <row r="436" spans="1:11">
      <c r="A436" s="37" t="s">
        <v>552</v>
      </c>
      <c r="B436" s="32" t="s">
        <v>81</v>
      </c>
      <c r="C436" s="32" t="s">
        <v>42</v>
      </c>
      <c r="D436" s="32" t="s">
        <v>51</v>
      </c>
      <c r="E436" s="32" t="s">
        <v>191</v>
      </c>
      <c r="F436" s="32" t="s">
        <v>12</v>
      </c>
      <c r="G436" s="32">
        <v>43.820839999999997</v>
      </c>
      <c r="H436" s="32">
        <v>35.818349999999995</v>
      </c>
      <c r="I436" s="32">
        <v>51.823319999999995</v>
      </c>
      <c r="J436" s="37">
        <v>8.0024799999999985</v>
      </c>
      <c r="K436" s="37">
        <v>8.0024900000000017</v>
      </c>
    </row>
    <row r="437" spans="1:11">
      <c r="A437" s="37" t="s">
        <v>553</v>
      </c>
      <c r="B437" s="32" t="s">
        <v>81</v>
      </c>
      <c r="C437" s="32" t="s">
        <v>42</v>
      </c>
      <c r="D437" s="32" t="s">
        <v>51</v>
      </c>
      <c r="E437" s="32" t="s">
        <v>191</v>
      </c>
      <c r="F437" s="32" t="s">
        <v>13</v>
      </c>
      <c r="G437" s="32">
        <v>48.889379999999996</v>
      </c>
      <c r="H437" s="32">
        <v>42.925819999999995</v>
      </c>
      <c r="I437" s="32">
        <v>54.852939999999997</v>
      </c>
      <c r="J437" s="37">
        <v>5.9635600000000011</v>
      </c>
      <c r="K437" s="37">
        <v>5.9635600000000011</v>
      </c>
    </row>
    <row r="438" spans="1:11">
      <c r="A438" s="37" t="s">
        <v>554</v>
      </c>
      <c r="B438" s="32" t="s">
        <v>81</v>
      </c>
      <c r="C438" s="32" t="s">
        <v>42</v>
      </c>
      <c r="D438" s="32" t="s">
        <v>51</v>
      </c>
      <c r="E438" s="32" t="s">
        <v>191</v>
      </c>
      <c r="F438" s="32" t="s">
        <v>20</v>
      </c>
      <c r="G438" s="32">
        <v>37.020160000000004</v>
      </c>
      <c r="H438" s="32">
        <v>31.207129999999999</v>
      </c>
      <c r="I438" s="32">
        <v>42.833199999999998</v>
      </c>
      <c r="J438" s="37">
        <v>5.8130399999999938</v>
      </c>
      <c r="K438" s="37">
        <v>5.8130300000000048</v>
      </c>
    </row>
    <row r="439" spans="1:11">
      <c r="A439" s="37" t="s">
        <v>555</v>
      </c>
      <c r="B439" s="32" t="s">
        <v>81</v>
      </c>
      <c r="C439" s="32" t="s">
        <v>42</v>
      </c>
      <c r="D439" s="32" t="s">
        <v>51</v>
      </c>
      <c r="E439" s="32" t="s">
        <v>191</v>
      </c>
      <c r="F439" s="32" t="s">
        <v>14</v>
      </c>
      <c r="G439" s="32">
        <v>37.144219999999997</v>
      </c>
      <c r="H439" s="32">
        <v>30.470940000000002</v>
      </c>
      <c r="I439" s="32">
        <v>43.817509999999999</v>
      </c>
      <c r="J439" s="37">
        <v>6.6732900000000015</v>
      </c>
      <c r="K439" s="37">
        <v>6.6732799999999948</v>
      </c>
    </row>
    <row r="440" spans="1:11">
      <c r="A440" s="37" t="s">
        <v>556</v>
      </c>
      <c r="B440" s="32" t="s">
        <v>81</v>
      </c>
      <c r="C440" s="32" t="s">
        <v>42</v>
      </c>
      <c r="D440" s="32" t="s">
        <v>51</v>
      </c>
      <c r="E440" s="32" t="s">
        <v>191</v>
      </c>
      <c r="F440" s="32" t="s">
        <v>15</v>
      </c>
      <c r="G440" s="32">
        <v>40.396509999999999</v>
      </c>
      <c r="H440" s="32">
        <v>33.873280000000001</v>
      </c>
      <c r="I440" s="32">
        <v>46.919730000000001</v>
      </c>
      <c r="J440" s="37">
        <v>6.523220000000002</v>
      </c>
      <c r="K440" s="37">
        <v>6.5232299999999981</v>
      </c>
    </row>
    <row r="441" spans="1:11">
      <c r="A441" s="37" t="s">
        <v>557</v>
      </c>
      <c r="B441" s="32" t="s">
        <v>81</v>
      </c>
      <c r="C441" s="32" t="s">
        <v>42</v>
      </c>
      <c r="D441" s="32" t="s">
        <v>51</v>
      </c>
      <c r="E441" s="32" t="s">
        <v>191</v>
      </c>
      <c r="F441" s="32" t="s">
        <v>16</v>
      </c>
      <c r="G441" s="32">
        <v>50.143029999999996</v>
      </c>
      <c r="H441" s="32">
        <v>43.193540000000006</v>
      </c>
      <c r="I441" s="32">
        <v>57.092509999999997</v>
      </c>
      <c r="J441" s="37">
        <v>6.9494800000000012</v>
      </c>
      <c r="K441" s="37">
        <v>6.9494899999999902</v>
      </c>
    </row>
    <row r="442" spans="1:11">
      <c r="A442" s="37" t="s">
        <v>558</v>
      </c>
      <c r="B442" s="32" t="s">
        <v>81</v>
      </c>
      <c r="C442" s="32" t="s">
        <v>42</v>
      </c>
      <c r="D442" s="32" t="s">
        <v>51</v>
      </c>
      <c r="E442" s="32" t="s">
        <v>191</v>
      </c>
      <c r="F442" s="32" t="s">
        <v>17</v>
      </c>
      <c r="G442" s="32">
        <v>41.035830000000004</v>
      </c>
      <c r="H442" s="32">
        <v>34.016330000000004</v>
      </c>
      <c r="I442" s="32">
        <v>48.055320000000002</v>
      </c>
      <c r="J442" s="37">
        <v>7.0194899999999976</v>
      </c>
      <c r="K442" s="37">
        <v>7.0195000000000007</v>
      </c>
    </row>
    <row r="443" spans="1:11">
      <c r="A443" s="37" t="s">
        <v>559</v>
      </c>
      <c r="B443" s="32" t="s">
        <v>81</v>
      </c>
      <c r="C443" s="32" t="s">
        <v>42</v>
      </c>
      <c r="D443" s="32" t="s">
        <v>51</v>
      </c>
      <c r="E443" s="32" t="s">
        <v>191</v>
      </c>
      <c r="F443" s="32" t="s">
        <v>18</v>
      </c>
      <c r="G443" s="32">
        <v>38.35266</v>
      </c>
      <c r="H443" s="32">
        <v>30.531550000000003</v>
      </c>
      <c r="I443" s="32">
        <v>46.173760000000001</v>
      </c>
      <c r="J443" s="37">
        <v>7.8211000000000013</v>
      </c>
      <c r="K443" s="37">
        <v>7.8211099999999973</v>
      </c>
    </row>
    <row r="444" spans="1:11">
      <c r="A444" s="37" t="s">
        <v>560</v>
      </c>
      <c r="B444" s="32" t="s">
        <v>81</v>
      </c>
      <c r="C444" s="32" t="s">
        <v>42</v>
      </c>
      <c r="D444" s="32" t="s">
        <v>51</v>
      </c>
      <c r="E444" s="32" t="s">
        <v>191</v>
      </c>
      <c r="F444" s="32" t="s">
        <v>19</v>
      </c>
      <c r="G444" s="32">
        <v>41.584690000000002</v>
      </c>
      <c r="H444" s="32">
        <v>34.692149999999998</v>
      </c>
      <c r="I444" s="32">
        <v>48.477240000000002</v>
      </c>
      <c r="J444" s="37">
        <v>6.89255</v>
      </c>
      <c r="K444" s="37">
        <v>6.8925400000000039</v>
      </c>
    </row>
    <row r="445" spans="1:11">
      <c r="A445" s="37" t="s">
        <v>561</v>
      </c>
      <c r="B445" s="32" t="s">
        <v>81</v>
      </c>
      <c r="C445" s="32" t="s">
        <v>42</v>
      </c>
      <c r="D445" s="32" t="s">
        <v>51</v>
      </c>
      <c r="E445" s="32" t="s">
        <v>191</v>
      </c>
      <c r="F445" s="32" t="s">
        <v>22</v>
      </c>
      <c r="G445" s="32">
        <v>41.09113</v>
      </c>
      <c r="H445" s="32">
        <v>37.98415</v>
      </c>
      <c r="I445" s="32">
        <v>44.198120000000003</v>
      </c>
      <c r="J445" s="37">
        <v>3.1069900000000032</v>
      </c>
      <c r="K445" s="37">
        <v>3.1069800000000001</v>
      </c>
    </row>
    <row r="446" spans="1:11">
      <c r="A446" s="37" t="s">
        <v>562</v>
      </c>
      <c r="B446" s="32" t="s">
        <v>81</v>
      </c>
      <c r="C446" s="32" t="s">
        <v>42</v>
      </c>
      <c r="D446" s="32" t="s">
        <v>51</v>
      </c>
      <c r="E446" s="32" t="s">
        <v>191</v>
      </c>
      <c r="F446" s="32" t="s">
        <v>43</v>
      </c>
      <c r="G446" s="32">
        <v>42.114580000000004</v>
      </c>
      <c r="H446" s="32">
        <v>37.442320000000002</v>
      </c>
      <c r="I446" s="32">
        <v>46.786830000000002</v>
      </c>
      <c r="J446" s="37">
        <v>4.6722499999999982</v>
      </c>
      <c r="K446" s="37">
        <v>4.6722600000000014</v>
      </c>
    </row>
    <row r="447" spans="1:11">
      <c r="A447" s="37" t="s">
        <v>563</v>
      </c>
      <c r="B447" s="32" t="s">
        <v>81</v>
      </c>
      <c r="C447" s="32" t="s">
        <v>42</v>
      </c>
      <c r="D447" s="32" t="s">
        <v>51</v>
      </c>
      <c r="E447" s="32" t="s">
        <v>191</v>
      </c>
      <c r="F447" s="32" t="s">
        <v>44</v>
      </c>
      <c r="G447" s="32">
        <v>38.997669999999999</v>
      </c>
      <c r="H447" s="32">
        <v>29.982870000000002</v>
      </c>
      <c r="I447" s="32">
        <v>48.012460000000004</v>
      </c>
      <c r="J447" s="37">
        <v>9.014790000000005</v>
      </c>
      <c r="K447" s="37">
        <v>9.0147999999999975</v>
      </c>
    </row>
    <row r="448" spans="1:11">
      <c r="A448" s="37" t="s">
        <v>564</v>
      </c>
      <c r="B448" s="32" t="s">
        <v>81</v>
      </c>
      <c r="C448" s="32" t="s">
        <v>42</v>
      </c>
      <c r="D448" s="32" t="s">
        <v>51</v>
      </c>
      <c r="E448" s="32" t="s">
        <v>191</v>
      </c>
      <c r="F448" s="32" t="s">
        <v>23</v>
      </c>
      <c r="G448" s="32">
        <v>41.526669999999996</v>
      </c>
      <c r="H448" s="32">
        <v>37.471159999999998</v>
      </c>
      <c r="I448" s="32">
        <v>45.582169999999998</v>
      </c>
      <c r="J448" s="37">
        <v>4.0555000000000021</v>
      </c>
      <c r="K448" s="37">
        <v>4.0555099999999982</v>
      </c>
    </row>
    <row r="449" spans="1:11">
      <c r="A449" s="37" t="s">
        <v>565</v>
      </c>
      <c r="B449" s="32" t="s">
        <v>81</v>
      </c>
      <c r="C449" s="32" t="s">
        <v>42</v>
      </c>
      <c r="D449" s="32" t="s">
        <v>51</v>
      </c>
      <c r="E449" s="32" t="s">
        <v>191</v>
      </c>
      <c r="F449" s="32" t="s">
        <v>39</v>
      </c>
      <c r="G449" s="32">
        <v>37.043469999999999</v>
      </c>
      <c r="H449" s="32">
        <v>32.158809999999995</v>
      </c>
      <c r="I449" s="32">
        <v>41.92812</v>
      </c>
      <c r="J449" s="37">
        <v>4.8846500000000006</v>
      </c>
      <c r="K449" s="37">
        <v>4.8846600000000038</v>
      </c>
    </row>
    <row r="450" spans="1:11">
      <c r="A450" s="37" t="s">
        <v>1192</v>
      </c>
      <c r="B450" s="32" t="s">
        <v>81</v>
      </c>
      <c r="C450" s="32" t="s">
        <v>42</v>
      </c>
      <c r="D450" s="32" t="s">
        <v>51</v>
      </c>
      <c r="E450" s="32" t="s">
        <v>191</v>
      </c>
      <c r="F450" s="32" t="s">
        <v>1178</v>
      </c>
      <c r="G450" s="32">
        <v>47.969089999999994</v>
      </c>
      <c r="H450" s="32">
        <v>42.845799999999997</v>
      </c>
      <c r="I450" s="32">
        <v>53.092379999999991</v>
      </c>
      <c r="J450" s="37">
        <v>5.1232899999999972</v>
      </c>
      <c r="K450" s="37">
        <v>5.1232899999999972</v>
      </c>
    </row>
    <row r="451" spans="1:11">
      <c r="A451" s="37" t="s">
        <v>566</v>
      </c>
      <c r="B451" s="32" t="s">
        <v>81</v>
      </c>
      <c r="C451" s="32" t="s">
        <v>42</v>
      </c>
      <c r="D451" s="32" t="s">
        <v>51</v>
      </c>
      <c r="E451" s="32" t="s">
        <v>191</v>
      </c>
      <c r="F451" s="32" t="s">
        <v>40</v>
      </c>
      <c r="G451" s="32">
        <v>41.825659999999999</v>
      </c>
      <c r="H451" s="32">
        <v>38.530419999999999</v>
      </c>
      <c r="I451" s="32">
        <v>45.120890000000003</v>
      </c>
      <c r="J451" s="37">
        <v>3.2952300000000037</v>
      </c>
      <c r="K451" s="37">
        <v>3.2952399999999997</v>
      </c>
    </row>
    <row r="452" spans="1:11">
      <c r="A452" s="37" t="s">
        <v>567</v>
      </c>
      <c r="B452" s="32" t="s">
        <v>81</v>
      </c>
      <c r="C452" s="32" t="s">
        <v>42</v>
      </c>
      <c r="D452" s="32" t="s">
        <v>51</v>
      </c>
      <c r="E452" s="32" t="s">
        <v>191</v>
      </c>
      <c r="F452" s="32" t="s">
        <v>160</v>
      </c>
      <c r="G452" s="32">
        <v>42.298449999999995</v>
      </c>
      <c r="H452" s="32">
        <v>40.57734</v>
      </c>
      <c r="I452" s="32">
        <v>44.019570000000002</v>
      </c>
      <c r="J452" s="37">
        <v>1.7211200000000062</v>
      </c>
      <c r="K452" s="37">
        <v>1.7211099999999959</v>
      </c>
    </row>
    <row r="453" spans="1:11">
      <c r="A453" s="37" t="s">
        <v>568</v>
      </c>
      <c r="B453" s="32" t="s">
        <v>81</v>
      </c>
      <c r="C453" s="32" t="s">
        <v>42</v>
      </c>
      <c r="D453" s="32" t="s">
        <v>52</v>
      </c>
      <c r="E453" s="32" t="s">
        <v>130</v>
      </c>
      <c r="F453" s="32" t="s">
        <v>0</v>
      </c>
      <c r="G453" s="32">
        <v>47.954250000000002</v>
      </c>
      <c r="H453" s="32">
        <v>44.077390000000001</v>
      </c>
      <c r="I453" s="32">
        <v>51.831119999999999</v>
      </c>
      <c r="J453" s="37">
        <v>3.8768699999999967</v>
      </c>
      <c r="K453" s="37">
        <v>3.8768600000000006</v>
      </c>
    </row>
    <row r="454" spans="1:11">
      <c r="A454" s="37" t="s">
        <v>569</v>
      </c>
      <c r="B454" s="32" t="s">
        <v>81</v>
      </c>
      <c r="C454" s="32" t="s">
        <v>42</v>
      </c>
      <c r="D454" s="32" t="s">
        <v>52</v>
      </c>
      <c r="E454" s="32" t="s">
        <v>130</v>
      </c>
      <c r="F454" s="32" t="s">
        <v>1</v>
      </c>
      <c r="G454" s="32">
        <v>53.495750000000001</v>
      </c>
      <c r="H454" s="32">
        <v>49.687840000000001</v>
      </c>
      <c r="I454" s="32">
        <v>57.303660000000001</v>
      </c>
      <c r="J454" s="37">
        <v>3.8079099999999997</v>
      </c>
      <c r="K454" s="37">
        <v>3.8079099999999997</v>
      </c>
    </row>
    <row r="455" spans="1:11">
      <c r="A455" s="37" t="s">
        <v>570</v>
      </c>
      <c r="B455" s="32" t="s">
        <v>81</v>
      </c>
      <c r="C455" s="32" t="s">
        <v>42</v>
      </c>
      <c r="D455" s="32" t="s">
        <v>52</v>
      </c>
      <c r="E455" s="32" t="s">
        <v>130</v>
      </c>
      <c r="F455" s="32" t="s">
        <v>2</v>
      </c>
      <c r="G455" s="32">
        <v>52.300159999999998</v>
      </c>
      <c r="H455" s="32">
        <v>48.463000000000001</v>
      </c>
      <c r="I455" s="32">
        <v>56.137320000000003</v>
      </c>
      <c r="J455" s="37">
        <v>3.8371600000000043</v>
      </c>
      <c r="K455" s="37">
        <v>3.8371599999999972</v>
      </c>
    </row>
    <row r="456" spans="1:11">
      <c r="A456" s="37" t="s">
        <v>571</v>
      </c>
      <c r="B456" s="32" t="s">
        <v>81</v>
      </c>
      <c r="C456" s="32" t="s">
        <v>42</v>
      </c>
      <c r="D456" s="32" t="s">
        <v>52</v>
      </c>
      <c r="E456" s="32" t="s">
        <v>130</v>
      </c>
      <c r="F456" s="32" t="s">
        <v>3</v>
      </c>
      <c r="G456" s="32">
        <v>48.764130000000002</v>
      </c>
      <c r="H456" s="32">
        <v>45.026090000000003</v>
      </c>
      <c r="I456" s="32">
        <v>52.502170000000007</v>
      </c>
      <c r="J456" s="37">
        <v>3.7380400000000051</v>
      </c>
      <c r="K456" s="37">
        <v>3.738039999999998</v>
      </c>
    </row>
    <row r="457" spans="1:11">
      <c r="A457" s="37" t="s">
        <v>572</v>
      </c>
      <c r="B457" s="32" t="s">
        <v>81</v>
      </c>
      <c r="C457" s="32" t="s">
        <v>42</v>
      </c>
      <c r="D457" s="32" t="s">
        <v>52</v>
      </c>
      <c r="E457" s="32" t="s">
        <v>130</v>
      </c>
      <c r="F457" s="32" t="s">
        <v>4</v>
      </c>
      <c r="G457" s="32">
        <v>53.71163</v>
      </c>
      <c r="H457" s="32">
        <v>50.176379999999995</v>
      </c>
      <c r="I457" s="32">
        <v>57.246889999999993</v>
      </c>
      <c r="J457" s="37">
        <v>3.5352599999999939</v>
      </c>
      <c r="K457" s="37">
        <v>3.5352500000000049</v>
      </c>
    </row>
    <row r="458" spans="1:11">
      <c r="A458" s="37" t="s">
        <v>573</v>
      </c>
      <c r="B458" s="32" t="s">
        <v>81</v>
      </c>
      <c r="C458" s="32" t="s">
        <v>42</v>
      </c>
      <c r="D458" s="32" t="s">
        <v>52</v>
      </c>
      <c r="E458" s="32" t="s">
        <v>130</v>
      </c>
      <c r="F458" s="32" t="s">
        <v>5</v>
      </c>
      <c r="G458" s="32">
        <v>47.892940000000003</v>
      </c>
      <c r="H458" s="32">
        <v>44.356349999999999</v>
      </c>
      <c r="I458" s="32">
        <v>51.42953</v>
      </c>
      <c r="J458" s="37">
        <v>3.5365899999999968</v>
      </c>
      <c r="K458" s="37">
        <v>3.5365900000000039</v>
      </c>
    </row>
    <row r="459" spans="1:11">
      <c r="A459" s="37" t="s">
        <v>574</v>
      </c>
      <c r="B459" s="32" t="s">
        <v>81</v>
      </c>
      <c r="C459" s="32" t="s">
        <v>42</v>
      </c>
      <c r="D459" s="32" t="s">
        <v>52</v>
      </c>
      <c r="E459" s="32" t="s">
        <v>130</v>
      </c>
      <c r="F459" s="32" t="s">
        <v>137</v>
      </c>
      <c r="G459" s="32">
        <v>48.545650000000002</v>
      </c>
      <c r="H459" s="32">
        <v>44.616810000000001</v>
      </c>
      <c r="I459" s="32">
        <v>52.474489999999996</v>
      </c>
      <c r="J459" s="37">
        <v>3.9288399999999939</v>
      </c>
      <c r="K459" s="37">
        <v>3.928840000000001</v>
      </c>
    </row>
    <row r="460" spans="1:11">
      <c r="A460" s="37" t="s">
        <v>575</v>
      </c>
      <c r="B460" s="32" t="s">
        <v>81</v>
      </c>
      <c r="C460" s="32" t="s">
        <v>42</v>
      </c>
      <c r="D460" s="32" t="s">
        <v>52</v>
      </c>
      <c r="E460" s="32" t="s">
        <v>130</v>
      </c>
      <c r="F460" s="32" t="s">
        <v>6</v>
      </c>
      <c r="G460" s="32">
        <v>47.951979999999999</v>
      </c>
      <c r="H460" s="32">
        <v>43.81335</v>
      </c>
      <c r="I460" s="32">
        <v>52.090610000000005</v>
      </c>
      <c r="J460" s="37">
        <v>4.1386300000000062</v>
      </c>
      <c r="K460" s="37">
        <v>4.1386299999999991</v>
      </c>
    </row>
    <row r="461" spans="1:11">
      <c r="A461" s="37" t="s">
        <v>576</v>
      </c>
      <c r="B461" s="32" t="s">
        <v>81</v>
      </c>
      <c r="C461" s="32" t="s">
        <v>42</v>
      </c>
      <c r="D461" s="32" t="s">
        <v>52</v>
      </c>
      <c r="E461" s="32" t="s">
        <v>130</v>
      </c>
      <c r="F461" s="32" t="s">
        <v>7</v>
      </c>
      <c r="G461" s="32">
        <v>45.910309999999996</v>
      </c>
      <c r="H461" s="32">
        <v>41.849260000000001</v>
      </c>
      <c r="I461" s="32">
        <v>49.971350000000001</v>
      </c>
      <c r="J461" s="37">
        <v>4.0610400000000055</v>
      </c>
      <c r="K461" s="37">
        <v>4.0610499999999945</v>
      </c>
    </row>
    <row r="462" spans="1:11">
      <c r="A462" s="37" t="s">
        <v>577</v>
      </c>
      <c r="B462" s="32" t="s">
        <v>81</v>
      </c>
      <c r="C462" s="32" t="s">
        <v>42</v>
      </c>
      <c r="D462" s="32" t="s">
        <v>52</v>
      </c>
      <c r="E462" s="32" t="s">
        <v>130</v>
      </c>
      <c r="F462" s="32" t="s">
        <v>8</v>
      </c>
      <c r="G462" s="32">
        <v>45.50835</v>
      </c>
      <c r="H462" s="32">
        <v>41.872109999999999</v>
      </c>
      <c r="I462" s="32">
        <v>49.144579999999998</v>
      </c>
      <c r="J462" s="37">
        <v>3.6362299999999976</v>
      </c>
      <c r="K462" s="37">
        <v>3.6362400000000008</v>
      </c>
    </row>
    <row r="463" spans="1:11">
      <c r="A463" s="37" t="s">
        <v>578</v>
      </c>
      <c r="B463" s="32" t="s">
        <v>81</v>
      </c>
      <c r="C463" s="32" t="s">
        <v>42</v>
      </c>
      <c r="D463" s="32" t="s">
        <v>52</v>
      </c>
      <c r="E463" s="32" t="s">
        <v>130</v>
      </c>
      <c r="F463" s="32" t="s">
        <v>9</v>
      </c>
      <c r="G463" s="32">
        <v>51.48019</v>
      </c>
      <c r="H463" s="32">
        <v>48.333949999999994</v>
      </c>
      <c r="I463" s="32">
        <v>54.626430000000006</v>
      </c>
      <c r="J463" s="37">
        <v>3.1462400000000059</v>
      </c>
      <c r="K463" s="37">
        <v>3.1462400000000059</v>
      </c>
    </row>
    <row r="464" spans="1:11">
      <c r="A464" s="37" t="s">
        <v>579</v>
      </c>
      <c r="B464" s="32" t="s">
        <v>81</v>
      </c>
      <c r="C464" s="32" t="s">
        <v>42</v>
      </c>
      <c r="D464" s="32" t="s">
        <v>52</v>
      </c>
      <c r="E464" s="32" t="s">
        <v>130</v>
      </c>
      <c r="F464" s="32" t="s">
        <v>10</v>
      </c>
      <c r="G464" s="32">
        <v>50.379350000000002</v>
      </c>
      <c r="H464" s="32">
        <v>46.863660000000003</v>
      </c>
      <c r="I464" s="32">
        <v>53.895049999999998</v>
      </c>
      <c r="J464" s="37">
        <v>3.5156999999999954</v>
      </c>
      <c r="K464" s="37">
        <v>3.5156899999999993</v>
      </c>
    </row>
    <row r="465" spans="1:11">
      <c r="A465" s="37" t="s">
        <v>580</v>
      </c>
      <c r="B465" s="32" t="s">
        <v>81</v>
      </c>
      <c r="C465" s="32" t="s">
        <v>42</v>
      </c>
      <c r="D465" s="32" t="s">
        <v>52</v>
      </c>
      <c r="E465" s="32" t="s">
        <v>130</v>
      </c>
      <c r="F465" s="32" t="s">
        <v>11</v>
      </c>
      <c r="G465" s="32">
        <v>53.931249999999999</v>
      </c>
      <c r="H465" s="32">
        <v>50.326610000000002</v>
      </c>
      <c r="I465" s="32">
        <v>57.535899999999998</v>
      </c>
      <c r="J465" s="37">
        <v>3.6046499999999995</v>
      </c>
      <c r="K465" s="37">
        <v>3.6046399999999963</v>
      </c>
    </row>
    <row r="466" spans="1:11">
      <c r="A466" s="37" t="s">
        <v>581</v>
      </c>
      <c r="B466" s="32" t="s">
        <v>81</v>
      </c>
      <c r="C466" s="32" t="s">
        <v>42</v>
      </c>
      <c r="D466" s="32" t="s">
        <v>52</v>
      </c>
      <c r="E466" s="32" t="s">
        <v>130</v>
      </c>
      <c r="F466" s="32" t="s">
        <v>12</v>
      </c>
      <c r="G466" s="32">
        <v>52.896459999999998</v>
      </c>
      <c r="H466" s="32">
        <v>48.969650000000001</v>
      </c>
      <c r="I466" s="32">
        <v>56.823270000000001</v>
      </c>
      <c r="J466" s="37">
        <v>3.9268100000000032</v>
      </c>
      <c r="K466" s="37">
        <v>3.9268099999999961</v>
      </c>
    </row>
    <row r="467" spans="1:11">
      <c r="A467" s="37" t="s">
        <v>582</v>
      </c>
      <c r="B467" s="32" t="s">
        <v>81</v>
      </c>
      <c r="C467" s="32" t="s">
        <v>42</v>
      </c>
      <c r="D467" s="32" t="s">
        <v>52</v>
      </c>
      <c r="E467" s="32" t="s">
        <v>130</v>
      </c>
      <c r="F467" s="32" t="s">
        <v>13</v>
      </c>
      <c r="G467" s="32">
        <v>51.418339999999993</v>
      </c>
      <c r="H467" s="32">
        <v>48.664809999999996</v>
      </c>
      <c r="I467" s="32">
        <v>54.171869999999998</v>
      </c>
      <c r="J467" s="37">
        <v>2.7535300000000049</v>
      </c>
      <c r="K467" s="37">
        <v>2.7535299999999978</v>
      </c>
    </row>
    <row r="468" spans="1:11">
      <c r="A468" s="37" t="s">
        <v>583</v>
      </c>
      <c r="B468" s="32" t="s">
        <v>81</v>
      </c>
      <c r="C468" s="32" t="s">
        <v>42</v>
      </c>
      <c r="D468" s="32" t="s">
        <v>52</v>
      </c>
      <c r="E468" s="32" t="s">
        <v>130</v>
      </c>
      <c r="F468" s="32" t="s">
        <v>20</v>
      </c>
      <c r="G468" s="32">
        <v>53.230980000000002</v>
      </c>
      <c r="H468" s="32">
        <v>50.13158</v>
      </c>
      <c r="I468" s="32">
        <v>56.330369999999995</v>
      </c>
      <c r="J468" s="37">
        <v>3.0993899999999925</v>
      </c>
      <c r="K468" s="37">
        <v>3.0994000000000028</v>
      </c>
    </row>
    <row r="469" spans="1:11">
      <c r="A469" s="37" t="s">
        <v>584</v>
      </c>
      <c r="B469" s="32" t="s">
        <v>81</v>
      </c>
      <c r="C469" s="32" t="s">
        <v>42</v>
      </c>
      <c r="D469" s="32" t="s">
        <v>52</v>
      </c>
      <c r="E469" s="32" t="s">
        <v>130</v>
      </c>
      <c r="F469" s="32" t="s">
        <v>14</v>
      </c>
      <c r="G469" s="32">
        <v>50.654859999999999</v>
      </c>
      <c r="H469" s="32">
        <v>47.015879999999996</v>
      </c>
      <c r="I469" s="32">
        <v>54.293840000000003</v>
      </c>
      <c r="J469" s="37">
        <v>3.6389800000000037</v>
      </c>
      <c r="K469" s="37">
        <v>3.6389800000000037</v>
      </c>
    </row>
    <row r="470" spans="1:11">
      <c r="A470" s="37" t="s">
        <v>585</v>
      </c>
      <c r="B470" s="32" t="s">
        <v>81</v>
      </c>
      <c r="C470" s="32" t="s">
        <v>42</v>
      </c>
      <c r="D470" s="32" t="s">
        <v>52</v>
      </c>
      <c r="E470" s="32" t="s">
        <v>130</v>
      </c>
      <c r="F470" s="32" t="s">
        <v>15</v>
      </c>
      <c r="G470" s="32">
        <v>54.781579999999998</v>
      </c>
      <c r="H470" s="32">
        <v>51.471969999999999</v>
      </c>
      <c r="I470" s="32">
        <v>58.091179999999994</v>
      </c>
      <c r="J470" s="37">
        <v>3.3095999999999961</v>
      </c>
      <c r="K470" s="37">
        <v>3.3096099999999993</v>
      </c>
    </row>
    <row r="471" spans="1:11">
      <c r="A471" s="37" t="s">
        <v>586</v>
      </c>
      <c r="B471" s="32" t="s">
        <v>81</v>
      </c>
      <c r="C471" s="32" t="s">
        <v>42</v>
      </c>
      <c r="D471" s="32" t="s">
        <v>52</v>
      </c>
      <c r="E471" s="32" t="s">
        <v>130</v>
      </c>
      <c r="F471" s="32" t="s">
        <v>16</v>
      </c>
      <c r="G471" s="32">
        <v>50.558460000000004</v>
      </c>
      <c r="H471" s="32">
        <v>46.772150000000003</v>
      </c>
      <c r="I471" s="32">
        <v>54.344769999999997</v>
      </c>
      <c r="J471" s="37">
        <v>3.7863099999999932</v>
      </c>
      <c r="K471" s="37">
        <v>3.7863100000000003</v>
      </c>
    </row>
    <row r="472" spans="1:11">
      <c r="A472" s="37" t="s">
        <v>587</v>
      </c>
      <c r="B472" s="32" t="s">
        <v>81</v>
      </c>
      <c r="C472" s="32" t="s">
        <v>42</v>
      </c>
      <c r="D472" s="32" t="s">
        <v>52</v>
      </c>
      <c r="E472" s="32" t="s">
        <v>130</v>
      </c>
      <c r="F472" s="32" t="s">
        <v>17</v>
      </c>
      <c r="G472" s="32">
        <v>52.745330000000003</v>
      </c>
      <c r="H472" s="32">
        <v>49.027029999999996</v>
      </c>
      <c r="I472" s="32">
        <v>56.463629999999995</v>
      </c>
      <c r="J472" s="37">
        <v>3.7182999999999922</v>
      </c>
      <c r="K472" s="37">
        <v>3.7183000000000064</v>
      </c>
    </row>
    <row r="473" spans="1:11">
      <c r="A473" s="37" t="s">
        <v>588</v>
      </c>
      <c r="B473" s="32" t="s">
        <v>81</v>
      </c>
      <c r="C473" s="32" t="s">
        <v>42</v>
      </c>
      <c r="D473" s="32" t="s">
        <v>52</v>
      </c>
      <c r="E473" s="32" t="s">
        <v>130</v>
      </c>
      <c r="F473" s="32" t="s">
        <v>18</v>
      </c>
      <c r="G473" s="32">
        <v>53.049179999999993</v>
      </c>
      <c r="H473" s="32">
        <v>48.982759999999999</v>
      </c>
      <c r="I473" s="32">
        <v>57.115600000000001</v>
      </c>
      <c r="J473" s="37">
        <v>4.0664200000000079</v>
      </c>
      <c r="K473" s="37">
        <v>4.0664199999999937</v>
      </c>
    </row>
    <row r="474" spans="1:11">
      <c r="A474" s="37" t="s">
        <v>589</v>
      </c>
      <c r="B474" s="32" t="s">
        <v>81</v>
      </c>
      <c r="C474" s="32" t="s">
        <v>42</v>
      </c>
      <c r="D474" s="32" t="s">
        <v>52</v>
      </c>
      <c r="E474" s="32" t="s">
        <v>130</v>
      </c>
      <c r="F474" s="32" t="s">
        <v>19</v>
      </c>
      <c r="G474" s="32">
        <v>48.881599999999999</v>
      </c>
      <c r="H474" s="32">
        <v>45.248270000000005</v>
      </c>
      <c r="I474" s="32">
        <v>52.514930000000007</v>
      </c>
      <c r="J474" s="37">
        <v>3.6333300000000079</v>
      </c>
      <c r="K474" s="37">
        <v>3.6333299999999937</v>
      </c>
    </row>
    <row r="475" spans="1:11">
      <c r="A475" s="37" t="s">
        <v>590</v>
      </c>
      <c r="B475" s="32" t="s">
        <v>81</v>
      </c>
      <c r="C475" s="32" t="s">
        <v>42</v>
      </c>
      <c r="D475" s="32" t="s">
        <v>52</v>
      </c>
      <c r="E475" s="32" t="s">
        <v>130</v>
      </c>
      <c r="F475" s="32" t="s">
        <v>22</v>
      </c>
      <c r="G475" s="32">
        <v>50.966149999999999</v>
      </c>
      <c r="H475" s="32">
        <v>49.413829999999997</v>
      </c>
      <c r="I475" s="32">
        <v>52.518459999999997</v>
      </c>
      <c r="J475" s="37">
        <v>1.5523099999999985</v>
      </c>
      <c r="K475" s="37">
        <v>1.5523200000000017</v>
      </c>
    </row>
    <row r="476" spans="1:11">
      <c r="A476" s="37" t="s">
        <v>591</v>
      </c>
      <c r="B476" s="32" t="s">
        <v>81</v>
      </c>
      <c r="C476" s="32" t="s">
        <v>42</v>
      </c>
      <c r="D476" s="32" t="s">
        <v>52</v>
      </c>
      <c r="E476" s="32" t="s">
        <v>130</v>
      </c>
      <c r="F476" s="32" t="s">
        <v>43</v>
      </c>
      <c r="G476" s="32">
        <v>46.111239999999995</v>
      </c>
      <c r="H476" s="32">
        <v>43.774039999999999</v>
      </c>
      <c r="I476" s="32">
        <v>48.448439999999998</v>
      </c>
      <c r="J476" s="37">
        <v>2.3372000000000028</v>
      </c>
      <c r="K476" s="37">
        <v>2.3371999999999957</v>
      </c>
    </row>
    <row r="477" spans="1:11">
      <c r="A477" s="37" t="s">
        <v>592</v>
      </c>
      <c r="B477" s="32" t="s">
        <v>81</v>
      </c>
      <c r="C477" s="32" t="s">
        <v>42</v>
      </c>
      <c r="D477" s="32" t="s">
        <v>52</v>
      </c>
      <c r="E477" s="32" t="s">
        <v>130</v>
      </c>
      <c r="F477" s="32" t="s">
        <v>44</v>
      </c>
      <c r="G477" s="32">
        <v>48.545650000000002</v>
      </c>
      <c r="H477" s="32">
        <v>44.616810000000001</v>
      </c>
      <c r="I477" s="32">
        <v>52.474489999999996</v>
      </c>
      <c r="J477" s="37">
        <v>3.9288399999999939</v>
      </c>
      <c r="K477" s="37">
        <v>3.928840000000001</v>
      </c>
    </row>
    <row r="478" spans="1:11">
      <c r="A478" s="37" t="s">
        <v>593</v>
      </c>
      <c r="B478" s="32" t="s">
        <v>81</v>
      </c>
      <c r="C478" s="32" t="s">
        <v>42</v>
      </c>
      <c r="D478" s="32" t="s">
        <v>52</v>
      </c>
      <c r="E478" s="32" t="s">
        <v>130</v>
      </c>
      <c r="F478" s="32" t="s">
        <v>23</v>
      </c>
      <c r="G478" s="32">
        <v>51.831879999999998</v>
      </c>
      <c r="H478" s="32">
        <v>49.848779999999998</v>
      </c>
      <c r="I478" s="32">
        <v>53.814989999999995</v>
      </c>
      <c r="J478" s="37">
        <v>1.9831099999999964</v>
      </c>
      <c r="K478" s="37">
        <v>1.9831000000000003</v>
      </c>
    </row>
    <row r="479" spans="1:11">
      <c r="A479" s="37" t="s">
        <v>594</v>
      </c>
      <c r="B479" s="32" t="s">
        <v>81</v>
      </c>
      <c r="C479" s="32" t="s">
        <v>42</v>
      </c>
      <c r="D479" s="32" t="s">
        <v>52</v>
      </c>
      <c r="E479" s="32" t="s">
        <v>130</v>
      </c>
      <c r="F479" s="32" t="s">
        <v>39</v>
      </c>
      <c r="G479" s="32">
        <v>52.733090000000004</v>
      </c>
      <c r="H479" s="32">
        <v>50.135200000000005</v>
      </c>
      <c r="I479" s="32">
        <v>55.330979999999997</v>
      </c>
      <c r="J479" s="37">
        <v>2.5978899999999925</v>
      </c>
      <c r="K479" s="37">
        <v>2.5978899999999996</v>
      </c>
    </row>
    <row r="480" spans="1:11">
      <c r="A480" s="37" t="s">
        <v>1193</v>
      </c>
      <c r="B480" s="32" t="s">
        <v>81</v>
      </c>
      <c r="C480" s="32" t="s">
        <v>42</v>
      </c>
      <c r="D480" s="32" t="s">
        <v>52</v>
      </c>
      <c r="E480" s="32" t="s">
        <v>130</v>
      </c>
      <c r="F480" s="32" t="s">
        <v>1178</v>
      </c>
      <c r="G480" s="32">
        <v>51.772649999999999</v>
      </c>
      <c r="H480" s="32">
        <v>49.477040000000002</v>
      </c>
      <c r="I480" s="32">
        <v>54.068269999999998</v>
      </c>
      <c r="J480" s="37">
        <v>2.2956199999999995</v>
      </c>
      <c r="K480" s="37">
        <v>2.2956099999999964</v>
      </c>
    </row>
    <row r="481" spans="1:11">
      <c r="A481" s="37" t="s">
        <v>595</v>
      </c>
      <c r="B481" s="32" t="s">
        <v>81</v>
      </c>
      <c r="C481" s="32" t="s">
        <v>42</v>
      </c>
      <c r="D481" s="32" t="s">
        <v>52</v>
      </c>
      <c r="E481" s="32" t="s">
        <v>130</v>
      </c>
      <c r="F481" s="32" t="s">
        <v>40</v>
      </c>
      <c r="G481" s="32">
        <v>52.166769999999993</v>
      </c>
      <c r="H481" s="32">
        <v>50.460190000000004</v>
      </c>
      <c r="I481" s="32">
        <v>53.873349999999995</v>
      </c>
      <c r="J481" s="37">
        <v>1.7065800000000024</v>
      </c>
      <c r="K481" s="37">
        <v>1.7065799999999882</v>
      </c>
    </row>
    <row r="482" spans="1:11">
      <c r="A482" s="37" t="s">
        <v>596</v>
      </c>
      <c r="B482" s="32" t="s">
        <v>81</v>
      </c>
      <c r="C482" s="32" t="s">
        <v>42</v>
      </c>
      <c r="D482" s="32" t="s">
        <v>52</v>
      </c>
      <c r="E482" s="32" t="s">
        <v>130</v>
      </c>
      <c r="F482" s="32" t="s">
        <v>160</v>
      </c>
      <c r="G482" s="32">
        <v>51.027509999999999</v>
      </c>
      <c r="H482" s="32">
        <v>50.22343</v>
      </c>
      <c r="I482" s="32">
        <v>51.831600000000002</v>
      </c>
      <c r="J482" s="37">
        <v>0.80409000000000219</v>
      </c>
      <c r="K482" s="37">
        <v>0.80407999999999902</v>
      </c>
    </row>
    <row r="483" spans="1:11">
      <c r="A483" s="37" t="s">
        <v>597</v>
      </c>
      <c r="B483" s="32" t="s">
        <v>81</v>
      </c>
      <c r="C483" s="32" t="s">
        <v>42</v>
      </c>
      <c r="D483" s="32" t="s">
        <v>52</v>
      </c>
      <c r="E483" s="32" t="s">
        <v>21</v>
      </c>
      <c r="F483" s="32" t="s">
        <v>0</v>
      </c>
      <c r="G483" s="32">
        <v>52.606390000000005</v>
      </c>
      <c r="H483" s="32">
        <v>47.2913</v>
      </c>
      <c r="I483" s="32">
        <v>57.921469999999999</v>
      </c>
      <c r="J483" s="37">
        <v>5.3150799999999947</v>
      </c>
      <c r="K483" s="37">
        <v>5.315090000000005</v>
      </c>
    </row>
    <row r="484" spans="1:11">
      <c r="A484" s="37" t="s">
        <v>598</v>
      </c>
      <c r="B484" s="32" t="s">
        <v>81</v>
      </c>
      <c r="C484" s="32" t="s">
        <v>42</v>
      </c>
      <c r="D484" s="32" t="s">
        <v>52</v>
      </c>
      <c r="E484" s="32" t="s">
        <v>21</v>
      </c>
      <c r="F484" s="32" t="s">
        <v>1</v>
      </c>
      <c r="G484" s="32">
        <v>58.250990000000002</v>
      </c>
      <c r="H484" s="32">
        <v>52.889690000000002</v>
      </c>
      <c r="I484" s="32">
        <v>63.612290000000002</v>
      </c>
      <c r="J484" s="37">
        <v>5.3613</v>
      </c>
      <c r="K484" s="37">
        <v>5.3613</v>
      </c>
    </row>
    <row r="485" spans="1:11">
      <c r="A485" s="37" t="s">
        <v>599</v>
      </c>
      <c r="B485" s="32" t="s">
        <v>81</v>
      </c>
      <c r="C485" s="32" t="s">
        <v>42</v>
      </c>
      <c r="D485" s="32" t="s">
        <v>52</v>
      </c>
      <c r="E485" s="32" t="s">
        <v>21</v>
      </c>
      <c r="F485" s="32" t="s">
        <v>2</v>
      </c>
      <c r="G485" s="32">
        <v>55.615040000000008</v>
      </c>
      <c r="H485" s="32">
        <v>50.408070000000002</v>
      </c>
      <c r="I485" s="32">
        <v>60.821999999999996</v>
      </c>
      <c r="J485" s="37">
        <v>5.206959999999988</v>
      </c>
      <c r="K485" s="37">
        <v>5.2069700000000054</v>
      </c>
    </row>
    <row r="486" spans="1:11">
      <c r="A486" s="37" t="s">
        <v>600</v>
      </c>
      <c r="B486" s="32" t="s">
        <v>81</v>
      </c>
      <c r="C486" s="32" t="s">
        <v>42</v>
      </c>
      <c r="D486" s="32" t="s">
        <v>52</v>
      </c>
      <c r="E486" s="32" t="s">
        <v>21</v>
      </c>
      <c r="F486" s="32" t="s">
        <v>3</v>
      </c>
      <c r="G486" s="32">
        <v>55.282980000000002</v>
      </c>
      <c r="H486" s="32">
        <v>50.136699999999998</v>
      </c>
      <c r="I486" s="32">
        <v>60.429250000000003</v>
      </c>
      <c r="J486" s="37">
        <v>5.1462700000000012</v>
      </c>
      <c r="K486" s="37">
        <v>5.1462800000000044</v>
      </c>
    </row>
    <row r="487" spans="1:11">
      <c r="A487" s="37" t="s">
        <v>601</v>
      </c>
      <c r="B487" s="32" t="s">
        <v>81</v>
      </c>
      <c r="C487" s="32" t="s">
        <v>42</v>
      </c>
      <c r="D487" s="32" t="s">
        <v>52</v>
      </c>
      <c r="E487" s="32" t="s">
        <v>21</v>
      </c>
      <c r="F487" s="32" t="s">
        <v>4</v>
      </c>
      <c r="G487" s="32">
        <v>57.52111</v>
      </c>
      <c r="H487" s="32">
        <v>52.771959999999993</v>
      </c>
      <c r="I487" s="32">
        <v>62.27026</v>
      </c>
      <c r="J487" s="37">
        <v>4.7491500000000002</v>
      </c>
      <c r="K487" s="37">
        <v>4.7491500000000073</v>
      </c>
    </row>
    <row r="488" spans="1:11">
      <c r="A488" s="37" t="s">
        <v>602</v>
      </c>
      <c r="B488" s="32" t="s">
        <v>81</v>
      </c>
      <c r="C488" s="32" t="s">
        <v>42</v>
      </c>
      <c r="D488" s="32" t="s">
        <v>52</v>
      </c>
      <c r="E488" s="32" t="s">
        <v>21</v>
      </c>
      <c r="F488" s="32" t="s">
        <v>5</v>
      </c>
      <c r="G488" s="32">
        <v>53.892499999999998</v>
      </c>
      <c r="H488" s="32">
        <v>49.002040000000001</v>
      </c>
      <c r="I488" s="32">
        <v>58.78295</v>
      </c>
      <c r="J488" s="37">
        <v>4.8904500000000013</v>
      </c>
      <c r="K488" s="37">
        <v>4.8904599999999974</v>
      </c>
    </row>
    <row r="489" spans="1:11">
      <c r="A489" s="37" t="s">
        <v>603</v>
      </c>
      <c r="B489" s="32" t="s">
        <v>81</v>
      </c>
      <c r="C489" s="32" t="s">
        <v>42</v>
      </c>
      <c r="D489" s="32" t="s">
        <v>52</v>
      </c>
      <c r="E489" s="32" t="s">
        <v>21</v>
      </c>
      <c r="F489" s="32" t="s">
        <v>137</v>
      </c>
      <c r="G489" s="32">
        <v>52.617800000000003</v>
      </c>
      <c r="H489" s="32">
        <v>47.331109999999995</v>
      </c>
      <c r="I489" s="32">
        <v>57.904500000000006</v>
      </c>
      <c r="J489" s="37">
        <v>5.2867000000000033</v>
      </c>
      <c r="K489" s="37">
        <v>5.2866900000000072</v>
      </c>
    </row>
    <row r="490" spans="1:11">
      <c r="A490" s="37" t="s">
        <v>604</v>
      </c>
      <c r="B490" s="32" t="s">
        <v>81</v>
      </c>
      <c r="C490" s="32" t="s">
        <v>42</v>
      </c>
      <c r="D490" s="32" t="s">
        <v>52</v>
      </c>
      <c r="E490" s="32" t="s">
        <v>21</v>
      </c>
      <c r="F490" s="32" t="s">
        <v>6</v>
      </c>
      <c r="G490" s="32">
        <v>52.98319</v>
      </c>
      <c r="H490" s="32">
        <v>47.363810000000001</v>
      </c>
      <c r="I490" s="32">
        <v>58.60257</v>
      </c>
      <c r="J490" s="37">
        <v>5.6193799999999996</v>
      </c>
      <c r="K490" s="37">
        <v>5.6193799999999996</v>
      </c>
    </row>
    <row r="491" spans="1:11">
      <c r="A491" s="37" t="s">
        <v>605</v>
      </c>
      <c r="B491" s="32" t="s">
        <v>81</v>
      </c>
      <c r="C491" s="32" t="s">
        <v>42</v>
      </c>
      <c r="D491" s="32" t="s">
        <v>52</v>
      </c>
      <c r="E491" s="32" t="s">
        <v>21</v>
      </c>
      <c r="F491" s="32" t="s">
        <v>7</v>
      </c>
      <c r="G491" s="32">
        <v>50.551820000000006</v>
      </c>
      <c r="H491" s="32">
        <v>44.999079999999999</v>
      </c>
      <c r="I491" s="32">
        <v>56.104560000000006</v>
      </c>
      <c r="J491" s="37">
        <v>5.55274</v>
      </c>
      <c r="K491" s="37">
        <v>5.5527400000000071</v>
      </c>
    </row>
    <row r="492" spans="1:11">
      <c r="A492" s="37" t="s">
        <v>606</v>
      </c>
      <c r="B492" s="32" t="s">
        <v>81</v>
      </c>
      <c r="C492" s="32" t="s">
        <v>42</v>
      </c>
      <c r="D492" s="32" t="s">
        <v>52</v>
      </c>
      <c r="E492" s="32" t="s">
        <v>21</v>
      </c>
      <c r="F492" s="32" t="s">
        <v>8</v>
      </c>
      <c r="G492" s="32">
        <v>51.117420000000003</v>
      </c>
      <c r="H492" s="32">
        <v>46.025929999999995</v>
      </c>
      <c r="I492" s="32">
        <v>56.208910000000003</v>
      </c>
      <c r="J492" s="37">
        <v>5.0914900000000003</v>
      </c>
      <c r="K492" s="37">
        <v>5.0914900000000074</v>
      </c>
    </row>
    <row r="493" spans="1:11">
      <c r="A493" s="37" t="s">
        <v>607</v>
      </c>
      <c r="B493" s="32" t="s">
        <v>81</v>
      </c>
      <c r="C493" s="32" t="s">
        <v>42</v>
      </c>
      <c r="D493" s="32" t="s">
        <v>52</v>
      </c>
      <c r="E493" s="32" t="s">
        <v>21</v>
      </c>
      <c r="F493" s="32" t="s">
        <v>9</v>
      </c>
      <c r="G493" s="32">
        <v>58.016389999999994</v>
      </c>
      <c r="H493" s="32">
        <v>53.753050000000002</v>
      </c>
      <c r="I493" s="32">
        <v>62.279730000000001</v>
      </c>
      <c r="J493" s="37">
        <v>4.2633400000000066</v>
      </c>
      <c r="K493" s="37">
        <v>4.2633399999999924</v>
      </c>
    </row>
    <row r="494" spans="1:11">
      <c r="A494" s="37" t="s">
        <v>608</v>
      </c>
      <c r="B494" s="32" t="s">
        <v>81</v>
      </c>
      <c r="C494" s="32" t="s">
        <v>42</v>
      </c>
      <c r="D494" s="32" t="s">
        <v>52</v>
      </c>
      <c r="E494" s="32" t="s">
        <v>21</v>
      </c>
      <c r="F494" s="32" t="s">
        <v>10</v>
      </c>
      <c r="G494" s="32">
        <v>56.069119999999998</v>
      </c>
      <c r="H494" s="32">
        <v>51.340220000000002</v>
      </c>
      <c r="I494" s="32">
        <v>60.798030000000004</v>
      </c>
      <c r="J494" s="37">
        <v>4.7289100000000062</v>
      </c>
      <c r="K494" s="37">
        <v>4.7288999999999959</v>
      </c>
    </row>
    <row r="495" spans="1:11">
      <c r="A495" s="37" t="s">
        <v>609</v>
      </c>
      <c r="B495" s="32" t="s">
        <v>81</v>
      </c>
      <c r="C495" s="32" t="s">
        <v>42</v>
      </c>
      <c r="D495" s="32" t="s">
        <v>52</v>
      </c>
      <c r="E495" s="32" t="s">
        <v>21</v>
      </c>
      <c r="F495" s="32" t="s">
        <v>11</v>
      </c>
      <c r="G495" s="32">
        <v>59.319020000000002</v>
      </c>
      <c r="H495" s="32">
        <v>54.553600000000003</v>
      </c>
      <c r="I495" s="32">
        <v>64.084429999999998</v>
      </c>
      <c r="J495" s="37">
        <v>4.7654099999999957</v>
      </c>
      <c r="K495" s="37">
        <v>4.7654199999999989</v>
      </c>
    </row>
    <row r="496" spans="1:11">
      <c r="A496" s="37" t="s">
        <v>610</v>
      </c>
      <c r="B496" s="32" t="s">
        <v>81</v>
      </c>
      <c r="C496" s="32" t="s">
        <v>42</v>
      </c>
      <c r="D496" s="32" t="s">
        <v>52</v>
      </c>
      <c r="E496" s="32" t="s">
        <v>21</v>
      </c>
      <c r="F496" s="32" t="s">
        <v>12</v>
      </c>
      <c r="G496" s="32">
        <v>58.515309999999999</v>
      </c>
      <c r="H496" s="32">
        <v>53.281860000000002</v>
      </c>
      <c r="I496" s="32">
        <v>63.748750000000001</v>
      </c>
      <c r="J496" s="37">
        <v>5.2334400000000016</v>
      </c>
      <c r="K496" s="37">
        <v>5.2334499999999977</v>
      </c>
    </row>
    <row r="497" spans="1:11">
      <c r="A497" s="37" t="s">
        <v>611</v>
      </c>
      <c r="B497" s="32" t="s">
        <v>81</v>
      </c>
      <c r="C497" s="32" t="s">
        <v>42</v>
      </c>
      <c r="D497" s="32" t="s">
        <v>52</v>
      </c>
      <c r="E497" s="32" t="s">
        <v>21</v>
      </c>
      <c r="F497" s="32" t="s">
        <v>13</v>
      </c>
      <c r="G497" s="32">
        <v>56.320780000000006</v>
      </c>
      <c r="H497" s="32">
        <v>52.695570000000004</v>
      </c>
      <c r="I497" s="32">
        <v>59.945990000000002</v>
      </c>
      <c r="J497" s="37">
        <v>3.6252099999999956</v>
      </c>
      <c r="K497" s="37">
        <v>3.6252100000000027</v>
      </c>
    </row>
    <row r="498" spans="1:11">
      <c r="A498" s="37" t="s">
        <v>612</v>
      </c>
      <c r="B498" s="32" t="s">
        <v>81</v>
      </c>
      <c r="C498" s="32" t="s">
        <v>42</v>
      </c>
      <c r="D498" s="32" t="s">
        <v>52</v>
      </c>
      <c r="E498" s="32" t="s">
        <v>21</v>
      </c>
      <c r="F498" s="32" t="s">
        <v>20</v>
      </c>
      <c r="G498" s="32">
        <v>60.294499999999992</v>
      </c>
      <c r="H498" s="32">
        <v>56.185280000000006</v>
      </c>
      <c r="I498" s="32">
        <v>64.403719999999993</v>
      </c>
      <c r="J498" s="37">
        <v>4.1092200000000005</v>
      </c>
      <c r="K498" s="37">
        <v>4.1092199999999863</v>
      </c>
    </row>
    <row r="499" spans="1:11">
      <c r="A499" s="37" t="s">
        <v>613</v>
      </c>
      <c r="B499" s="32" t="s">
        <v>81</v>
      </c>
      <c r="C499" s="32" t="s">
        <v>42</v>
      </c>
      <c r="D499" s="32" t="s">
        <v>52</v>
      </c>
      <c r="E499" s="32" t="s">
        <v>21</v>
      </c>
      <c r="F499" s="32" t="s">
        <v>14</v>
      </c>
      <c r="G499" s="32">
        <v>58.146770000000004</v>
      </c>
      <c r="H499" s="32">
        <v>53.182529999999993</v>
      </c>
      <c r="I499" s="32">
        <v>63.110999999999997</v>
      </c>
      <c r="J499" s="37">
        <v>4.9642299999999935</v>
      </c>
      <c r="K499" s="37">
        <v>4.9642400000000109</v>
      </c>
    </row>
    <row r="500" spans="1:11">
      <c r="A500" s="37" t="s">
        <v>614</v>
      </c>
      <c r="B500" s="32" t="s">
        <v>81</v>
      </c>
      <c r="C500" s="32" t="s">
        <v>42</v>
      </c>
      <c r="D500" s="32" t="s">
        <v>52</v>
      </c>
      <c r="E500" s="32" t="s">
        <v>21</v>
      </c>
      <c r="F500" s="32" t="s">
        <v>15</v>
      </c>
      <c r="G500" s="32">
        <v>60.804470000000002</v>
      </c>
      <c r="H500" s="32">
        <v>56.362360000000002</v>
      </c>
      <c r="I500" s="32">
        <v>65.246570000000006</v>
      </c>
      <c r="J500" s="37">
        <v>4.4421000000000035</v>
      </c>
      <c r="K500" s="37">
        <v>4.4421099999999996</v>
      </c>
    </row>
    <row r="501" spans="1:11">
      <c r="A501" s="37" t="s">
        <v>615</v>
      </c>
      <c r="B501" s="32" t="s">
        <v>81</v>
      </c>
      <c r="C501" s="32" t="s">
        <v>42</v>
      </c>
      <c r="D501" s="32" t="s">
        <v>52</v>
      </c>
      <c r="E501" s="32" t="s">
        <v>21</v>
      </c>
      <c r="F501" s="32" t="s">
        <v>16</v>
      </c>
      <c r="G501" s="32">
        <v>56.498380000000004</v>
      </c>
      <c r="H501" s="32">
        <v>51.279490000000003</v>
      </c>
      <c r="I501" s="32">
        <v>61.717269999999999</v>
      </c>
      <c r="J501" s="37">
        <v>5.2188899999999947</v>
      </c>
      <c r="K501" s="37">
        <v>5.2188900000000018</v>
      </c>
    </row>
    <row r="502" spans="1:11">
      <c r="A502" s="37" t="s">
        <v>616</v>
      </c>
      <c r="B502" s="32" t="s">
        <v>81</v>
      </c>
      <c r="C502" s="32" t="s">
        <v>42</v>
      </c>
      <c r="D502" s="32" t="s">
        <v>52</v>
      </c>
      <c r="E502" s="32" t="s">
        <v>21</v>
      </c>
      <c r="F502" s="32" t="s">
        <v>17</v>
      </c>
      <c r="G502" s="32">
        <v>60.524039999999999</v>
      </c>
      <c r="H502" s="32">
        <v>55.465640000000008</v>
      </c>
      <c r="I502" s="32">
        <v>65.582439999999991</v>
      </c>
      <c r="J502" s="37">
        <v>5.0583999999999918</v>
      </c>
      <c r="K502" s="37">
        <v>5.0583999999999918</v>
      </c>
    </row>
    <row r="503" spans="1:11">
      <c r="A503" s="37" t="s">
        <v>617</v>
      </c>
      <c r="B503" s="32" t="s">
        <v>81</v>
      </c>
      <c r="C503" s="32" t="s">
        <v>42</v>
      </c>
      <c r="D503" s="32" t="s">
        <v>52</v>
      </c>
      <c r="E503" s="32" t="s">
        <v>21</v>
      </c>
      <c r="F503" s="32" t="s">
        <v>18</v>
      </c>
      <c r="G503" s="32">
        <v>56.903219999999997</v>
      </c>
      <c r="H503" s="32">
        <v>51.442039999999999</v>
      </c>
      <c r="I503" s="32">
        <v>62.364399999999996</v>
      </c>
      <c r="J503" s="37">
        <v>5.4611799999999988</v>
      </c>
      <c r="K503" s="37">
        <v>5.4611799999999988</v>
      </c>
    </row>
    <row r="504" spans="1:11">
      <c r="A504" s="37" t="s">
        <v>618</v>
      </c>
      <c r="B504" s="32" t="s">
        <v>81</v>
      </c>
      <c r="C504" s="32" t="s">
        <v>42</v>
      </c>
      <c r="D504" s="32" t="s">
        <v>52</v>
      </c>
      <c r="E504" s="32" t="s">
        <v>21</v>
      </c>
      <c r="F504" s="32" t="s">
        <v>19</v>
      </c>
      <c r="G504" s="32">
        <v>54.274100000000004</v>
      </c>
      <c r="H504" s="32">
        <v>49.543970000000002</v>
      </c>
      <c r="I504" s="32">
        <v>59.00423</v>
      </c>
      <c r="J504" s="37">
        <v>4.7301299999999955</v>
      </c>
      <c r="K504" s="37">
        <v>4.7301300000000026</v>
      </c>
    </row>
    <row r="505" spans="1:11">
      <c r="A505" s="37" t="s">
        <v>619</v>
      </c>
      <c r="B505" s="32" t="s">
        <v>81</v>
      </c>
      <c r="C505" s="32" t="s">
        <v>42</v>
      </c>
      <c r="D505" s="32" t="s">
        <v>52</v>
      </c>
      <c r="E505" s="32" t="s">
        <v>21</v>
      </c>
      <c r="F505" s="32" t="s">
        <v>22</v>
      </c>
      <c r="G505" s="32">
        <v>55.819980000000001</v>
      </c>
      <c r="H505" s="32">
        <v>53.683320000000002</v>
      </c>
      <c r="I505" s="32">
        <v>57.956649999999996</v>
      </c>
      <c r="J505" s="37">
        <v>2.1366699999999952</v>
      </c>
      <c r="K505" s="37">
        <v>2.1366599999999991</v>
      </c>
    </row>
    <row r="506" spans="1:11">
      <c r="A506" s="37" t="s">
        <v>620</v>
      </c>
      <c r="B506" s="32" t="s">
        <v>81</v>
      </c>
      <c r="C506" s="32" t="s">
        <v>42</v>
      </c>
      <c r="D506" s="32" t="s">
        <v>52</v>
      </c>
      <c r="E506" s="32" t="s">
        <v>21</v>
      </c>
      <c r="F506" s="32" t="s">
        <v>43</v>
      </c>
      <c r="G506" s="32">
        <v>51.307600000000001</v>
      </c>
      <c r="H506" s="32">
        <v>48.064509999999999</v>
      </c>
      <c r="I506" s="32">
        <v>54.550690000000003</v>
      </c>
      <c r="J506" s="37">
        <v>3.2430900000000022</v>
      </c>
      <c r="K506" s="37">
        <v>3.2430900000000022</v>
      </c>
    </row>
    <row r="507" spans="1:11">
      <c r="A507" s="37" t="s">
        <v>621</v>
      </c>
      <c r="B507" s="32" t="s">
        <v>81</v>
      </c>
      <c r="C507" s="32" t="s">
        <v>42</v>
      </c>
      <c r="D507" s="32" t="s">
        <v>52</v>
      </c>
      <c r="E507" s="32" t="s">
        <v>21</v>
      </c>
      <c r="F507" s="32" t="s">
        <v>44</v>
      </c>
      <c r="G507" s="32">
        <v>52.617800000000003</v>
      </c>
      <c r="H507" s="32">
        <v>47.331109999999995</v>
      </c>
      <c r="I507" s="32">
        <v>57.904500000000006</v>
      </c>
      <c r="J507" s="37">
        <v>5.2867000000000033</v>
      </c>
      <c r="K507" s="37">
        <v>5.2866900000000072</v>
      </c>
    </row>
    <row r="508" spans="1:11">
      <c r="A508" s="37" t="s">
        <v>622</v>
      </c>
      <c r="B508" s="32" t="s">
        <v>81</v>
      </c>
      <c r="C508" s="32" t="s">
        <v>42</v>
      </c>
      <c r="D508" s="32" t="s">
        <v>52</v>
      </c>
      <c r="E508" s="32" t="s">
        <v>21</v>
      </c>
      <c r="F508" s="32" t="s">
        <v>23</v>
      </c>
      <c r="G508" s="32">
        <v>57.838740000000001</v>
      </c>
      <c r="H508" s="32">
        <v>55.174219999999998</v>
      </c>
      <c r="I508" s="32">
        <v>60.503260000000004</v>
      </c>
      <c r="J508" s="37">
        <v>2.6645200000000031</v>
      </c>
      <c r="K508" s="37">
        <v>2.6645200000000031</v>
      </c>
    </row>
    <row r="509" spans="1:11">
      <c r="A509" s="37" t="s">
        <v>623</v>
      </c>
      <c r="B509" s="32" t="s">
        <v>81</v>
      </c>
      <c r="C509" s="32" t="s">
        <v>42</v>
      </c>
      <c r="D509" s="32" t="s">
        <v>52</v>
      </c>
      <c r="E509" s="32" t="s">
        <v>21</v>
      </c>
      <c r="F509" s="32" t="s">
        <v>39</v>
      </c>
      <c r="G509" s="32">
        <v>59.884459999999997</v>
      </c>
      <c r="H509" s="32">
        <v>56.427599999999998</v>
      </c>
      <c r="I509" s="32">
        <v>63.341320000000003</v>
      </c>
      <c r="J509" s="37">
        <v>3.456860000000006</v>
      </c>
      <c r="K509" s="37">
        <v>3.4568599999999989</v>
      </c>
    </row>
    <row r="510" spans="1:11">
      <c r="A510" s="37" t="s">
        <v>1194</v>
      </c>
      <c r="B510" s="32" t="s">
        <v>81</v>
      </c>
      <c r="C510" s="32" t="s">
        <v>42</v>
      </c>
      <c r="D510" s="32" t="s">
        <v>52</v>
      </c>
      <c r="E510" s="32" t="s">
        <v>21</v>
      </c>
      <c r="F510" s="32" t="s">
        <v>1178</v>
      </c>
      <c r="G510" s="32">
        <v>56.83231</v>
      </c>
      <c r="H510" s="32">
        <v>53.795960000000001</v>
      </c>
      <c r="I510" s="32">
        <v>59.868670000000002</v>
      </c>
      <c r="J510" s="37">
        <v>3.0363600000000019</v>
      </c>
      <c r="K510" s="37">
        <v>3.0363499999999988</v>
      </c>
    </row>
    <row r="511" spans="1:11">
      <c r="A511" s="37" t="s">
        <v>624</v>
      </c>
      <c r="B511" s="32" t="s">
        <v>81</v>
      </c>
      <c r="C511" s="32" t="s">
        <v>42</v>
      </c>
      <c r="D511" s="32" t="s">
        <v>52</v>
      </c>
      <c r="E511" s="32" t="s">
        <v>21</v>
      </c>
      <c r="F511" s="32" t="s">
        <v>40</v>
      </c>
      <c r="G511" s="32">
        <v>57.945489999999999</v>
      </c>
      <c r="H511" s="32">
        <v>55.660050000000005</v>
      </c>
      <c r="I511" s="32">
        <v>60.230930000000008</v>
      </c>
      <c r="J511" s="37">
        <v>2.2854400000000084</v>
      </c>
      <c r="K511" s="37">
        <v>2.2854399999999941</v>
      </c>
    </row>
    <row r="512" spans="1:11">
      <c r="A512" s="37" t="s">
        <v>625</v>
      </c>
      <c r="B512" s="32" t="s">
        <v>81</v>
      </c>
      <c r="C512" s="32" t="s">
        <v>42</v>
      </c>
      <c r="D512" s="32" t="s">
        <v>52</v>
      </c>
      <c r="E512" s="32" t="s">
        <v>21</v>
      </c>
      <c r="F512" s="32" t="s">
        <v>160</v>
      </c>
      <c r="G512" s="32">
        <v>56.529350000000001</v>
      </c>
      <c r="H512" s="32">
        <v>55.444570000000006</v>
      </c>
      <c r="I512" s="32">
        <v>57.614129999999996</v>
      </c>
      <c r="J512" s="37">
        <v>1.084779999999995</v>
      </c>
      <c r="K512" s="37">
        <v>1.084779999999995</v>
      </c>
    </row>
    <row r="513" spans="1:11">
      <c r="A513" s="37" t="s">
        <v>626</v>
      </c>
      <c r="B513" s="32" t="s">
        <v>81</v>
      </c>
      <c r="C513" s="32" t="s">
        <v>42</v>
      </c>
      <c r="D513" s="32" t="s">
        <v>52</v>
      </c>
      <c r="E513" s="32" t="s">
        <v>191</v>
      </c>
      <c r="F513" s="32" t="s">
        <v>0</v>
      </c>
      <c r="G513" s="32">
        <v>43.802990000000001</v>
      </c>
      <c r="H513" s="32">
        <v>39.089459999999995</v>
      </c>
      <c r="I513" s="32">
        <v>48.51652</v>
      </c>
      <c r="J513" s="37">
        <v>4.7135299999999987</v>
      </c>
      <c r="K513" s="37">
        <v>4.7135300000000058</v>
      </c>
    </row>
    <row r="514" spans="1:11">
      <c r="A514" s="37" t="s">
        <v>627</v>
      </c>
      <c r="B514" s="32" t="s">
        <v>81</v>
      </c>
      <c r="C514" s="32" t="s">
        <v>42</v>
      </c>
      <c r="D514" s="32" t="s">
        <v>52</v>
      </c>
      <c r="E514" s="32" t="s">
        <v>191</v>
      </c>
      <c r="F514" s="32" t="s">
        <v>1</v>
      </c>
      <c r="G514" s="32">
        <v>49.060229999999997</v>
      </c>
      <c r="H514" s="32">
        <v>44.273829999999997</v>
      </c>
      <c r="I514" s="32">
        <v>53.846629999999998</v>
      </c>
      <c r="J514" s="37">
        <v>4.7864000000000004</v>
      </c>
      <c r="K514" s="37">
        <v>4.7864000000000004</v>
      </c>
    </row>
    <row r="515" spans="1:11">
      <c r="A515" s="37" t="s">
        <v>628</v>
      </c>
      <c r="B515" s="32" t="s">
        <v>81</v>
      </c>
      <c r="C515" s="32" t="s">
        <v>42</v>
      </c>
      <c r="D515" s="32" t="s">
        <v>52</v>
      </c>
      <c r="E515" s="32" t="s">
        <v>191</v>
      </c>
      <c r="F515" s="32" t="s">
        <v>2</v>
      </c>
      <c r="G515" s="32">
        <v>49.125869999999999</v>
      </c>
      <c r="H515" s="32">
        <v>44.365680000000005</v>
      </c>
      <c r="I515" s="32">
        <v>53.886060000000001</v>
      </c>
      <c r="J515" s="37">
        <v>4.7601900000000015</v>
      </c>
      <c r="K515" s="37">
        <v>4.7601899999999944</v>
      </c>
    </row>
    <row r="516" spans="1:11">
      <c r="A516" s="37" t="s">
        <v>629</v>
      </c>
      <c r="B516" s="32" t="s">
        <v>81</v>
      </c>
      <c r="C516" s="32" t="s">
        <v>42</v>
      </c>
      <c r="D516" s="32" t="s">
        <v>52</v>
      </c>
      <c r="E516" s="32" t="s">
        <v>191</v>
      </c>
      <c r="F516" s="32" t="s">
        <v>3</v>
      </c>
      <c r="G516" s="32">
        <v>42.673560000000002</v>
      </c>
      <c r="H516" s="32">
        <v>38.229770000000002</v>
      </c>
      <c r="I516" s="32">
        <v>47.117350000000002</v>
      </c>
      <c r="J516" s="37">
        <v>4.4437899999999999</v>
      </c>
      <c r="K516" s="37">
        <v>4.4437899999999999</v>
      </c>
    </row>
    <row r="517" spans="1:11">
      <c r="A517" s="37" t="s">
        <v>630</v>
      </c>
      <c r="B517" s="32" t="s">
        <v>81</v>
      </c>
      <c r="C517" s="32" t="s">
        <v>42</v>
      </c>
      <c r="D517" s="32" t="s">
        <v>52</v>
      </c>
      <c r="E517" s="32" t="s">
        <v>191</v>
      </c>
      <c r="F517" s="32" t="s">
        <v>4</v>
      </c>
      <c r="G517" s="32">
        <v>49.709420000000001</v>
      </c>
      <c r="H517" s="32">
        <v>45.417000000000002</v>
      </c>
      <c r="I517" s="32">
        <v>54.001840000000001</v>
      </c>
      <c r="J517" s="37">
        <v>4.2924199999999999</v>
      </c>
      <c r="K517" s="37">
        <v>4.2924199999999999</v>
      </c>
    </row>
    <row r="518" spans="1:11">
      <c r="A518" s="37" t="s">
        <v>631</v>
      </c>
      <c r="B518" s="32" t="s">
        <v>81</v>
      </c>
      <c r="C518" s="32" t="s">
        <v>42</v>
      </c>
      <c r="D518" s="32" t="s">
        <v>52</v>
      </c>
      <c r="E518" s="32" t="s">
        <v>191</v>
      </c>
      <c r="F518" s="32" t="s">
        <v>5</v>
      </c>
      <c r="G518" s="32">
        <v>42.138289999999998</v>
      </c>
      <c r="H518" s="32">
        <v>38.002369999999999</v>
      </c>
      <c r="I518" s="32">
        <v>46.27422</v>
      </c>
      <c r="J518" s="37">
        <v>4.1359300000000019</v>
      </c>
      <c r="K518" s="37">
        <v>4.1359199999999987</v>
      </c>
    </row>
    <row r="519" spans="1:11">
      <c r="A519" s="37" t="s">
        <v>632</v>
      </c>
      <c r="B519" s="32" t="s">
        <v>81</v>
      </c>
      <c r="C519" s="32" t="s">
        <v>42</v>
      </c>
      <c r="D519" s="32" t="s">
        <v>52</v>
      </c>
      <c r="E519" s="32" t="s">
        <v>191</v>
      </c>
      <c r="F519" s="32" t="s">
        <v>137</v>
      </c>
      <c r="G519" s="32">
        <v>43.95908</v>
      </c>
      <c r="H519" s="32">
        <v>38.823190000000004</v>
      </c>
      <c r="I519" s="32">
        <v>49.094969999999996</v>
      </c>
      <c r="J519" s="37">
        <v>5.1358899999999963</v>
      </c>
      <c r="K519" s="37">
        <v>5.1358899999999963</v>
      </c>
    </row>
    <row r="520" spans="1:11">
      <c r="A520" s="37" t="s">
        <v>633</v>
      </c>
      <c r="B520" s="32" t="s">
        <v>81</v>
      </c>
      <c r="C520" s="32" t="s">
        <v>42</v>
      </c>
      <c r="D520" s="32" t="s">
        <v>52</v>
      </c>
      <c r="E520" s="32" t="s">
        <v>191</v>
      </c>
      <c r="F520" s="32" t="s">
        <v>6</v>
      </c>
      <c r="G520" s="32">
        <v>43.28002</v>
      </c>
      <c r="H520" s="32">
        <v>38.388440000000003</v>
      </c>
      <c r="I520" s="32">
        <v>48.171589999999995</v>
      </c>
      <c r="J520" s="37">
        <v>4.8915699999999944</v>
      </c>
      <c r="K520" s="37">
        <v>4.8915799999999976</v>
      </c>
    </row>
    <row r="521" spans="1:11">
      <c r="A521" s="37" t="s">
        <v>634</v>
      </c>
      <c r="B521" s="32" t="s">
        <v>81</v>
      </c>
      <c r="C521" s="32" t="s">
        <v>42</v>
      </c>
      <c r="D521" s="32" t="s">
        <v>52</v>
      </c>
      <c r="E521" s="32" t="s">
        <v>191</v>
      </c>
      <c r="F521" s="32" t="s">
        <v>7</v>
      </c>
      <c r="G521" s="32">
        <v>41.84836</v>
      </c>
      <c r="H521" s="32">
        <v>37.051920000000003</v>
      </c>
      <c r="I521" s="32">
        <v>46.644799999999996</v>
      </c>
      <c r="J521" s="37">
        <v>4.7964399999999969</v>
      </c>
      <c r="K521" s="37">
        <v>4.7964399999999969</v>
      </c>
    </row>
    <row r="522" spans="1:11">
      <c r="A522" s="37" t="s">
        <v>635</v>
      </c>
      <c r="B522" s="32" t="s">
        <v>81</v>
      </c>
      <c r="C522" s="32" t="s">
        <v>42</v>
      </c>
      <c r="D522" s="32" t="s">
        <v>52</v>
      </c>
      <c r="E522" s="32" t="s">
        <v>191</v>
      </c>
      <c r="F522" s="32" t="s">
        <v>8</v>
      </c>
      <c r="G522" s="32">
        <v>40.208579999999998</v>
      </c>
      <c r="H522" s="32">
        <v>35.769480000000001</v>
      </c>
      <c r="I522" s="32">
        <v>44.647680000000001</v>
      </c>
      <c r="J522" s="37">
        <v>4.4391000000000034</v>
      </c>
      <c r="K522" s="37">
        <v>4.4390999999999963</v>
      </c>
    </row>
    <row r="523" spans="1:11">
      <c r="A523" s="37" t="s">
        <v>636</v>
      </c>
      <c r="B523" s="32" t="s">
        <v>81</v>
      </c>
      <c r="C523" s="32" t="s">
        <v>42</v>
      </c>
      <c r="D523" s="32" t="s">
        <v>52</v>
      </c>
      <c r="E523" s="32" t="s">
        <v>191</v>
      </c>
      <c r="F523" s="32" t="s">
        <v>9</v>
      </c>
      <c r="G523" s="32">
        <v>45.257530000000003</v>
      </c>
      <c r="H523" s="32">
        <v>41.422269999999997</v>
      </c>
      <c r="I523" s="32">
        <v>49.092789999999994</v>
      </c>
      <c r="J523" s="37">
        <v>3.835259999999991</v>
      </c>
      <c r="K523" s="37">
        <v>3.8352600000000052</v>
      </c>
    </row>
    <row r="524" spans="1:11">
      <c r="A524" s="37" t="s">
        <v>637</v>
      </c>
      <c r="B524" s="32" t="s">
        <v>81</v>
      </c>
      <c r="C524" s="32" t="s">
        <v>42</v>
      </c>
      <c r="D524" s="32" t="s">
        <v>52</v>
      </c>
      <c r="E524" s="32" t="s">
        <v>191</v>
      </c>
      <c r="F524" s="32" t="s">
        <v>10</v>
      </c>
      <c r="G524" s="32">
        <v>44.953220000000002</v>
      </c>
      <c r="H524" s="32">
        <v>40.693159999999999</v>
      </c>
      <c r="I524" s="32">
        <v>49.213279999999997</v>
      </c>
      <c r="J524" s="37">
        <v>4.2600599999999957</v>
      </c>
      <c r="K524" s="37">
        <v>4.2600600000000028</v>
      </c>
    </row>
    <row r="525" spans="1:11">
      <c r="A525" s="37" t="s">
        <v>638</v>
      </c>
      <c r="B525" s="32" t="s">
        <v>81</v>
      </c>
      <c r="C525" s="32" t="s">
        <v>42</v>
      </c>
      <c r="D525" s="32" t="s">
        <v>52</v>
      </c>
      <c r="E525" s="32" t="s">
        <v>191</v>
      </c>
      <c r="F525" s="32" t="s">
        <v>11</v>
      </c>
      <c r="G525" s="32">
        <v>48.473699999999994</v>
      </c>
      <c r="H525" s="32">
        <v>44.051259999999999</v>
      </c>
      <c r="I525" s="32">
        <v>52.896140000000003</v>
      </c>
      <c r="J525" s="37">
        <v>4.4224400000000088</v>
      </c>
      <c r="K525" s="37">
        <v>4.4224399999999946</v>
      </c>
    </row>
    <row r="526" spans="1:11">
      <c r="A526" s="37" t="s">
        <v>639</v>
      </c>
      <c r="B526" s="32" t="s">
        <v>81</v>
      </c>
      <c r="C526" s="32" t="s">
        <v>42</v>
      </c>
      <c r="D526" s="32" t="s">
        <v>52</v>
      </c>
      <c r="E526" s="32" t="s">
        <v>191</v>
      </c>
      <c r="F526" s="32" t="s">
        <v>12</v>
      </c>
      <c r="G526" s="32">
        <v>47.531259999999996</v>
      </c>
      <c r="H526" s="32">
        <v>42.819859999999998</v>
      </c>
      <c r="I526" s="32">
        <v>52.242650000000005</v>
      </c>
      <c r="J526" s="37">
        <v>4.7113900000000086</v>
      </c>
      <c r="K526" s="37">
        <v>4.7113999999999976</v>
      </c>
    </row>
    <row r="527" spans="1:11">
      <c r="A527" s="37" t="s">
        <v>640</v>
      </c>
      <c r="B527" s="32" t="s">
        <v>81</v>
      </c>
      <c r="C527" s="32" t="s">
        <v>42</v>
      </c>
      <c r="D527" s="32" t="s">
        <v>52</v>
      </c>
      <c r="E527" s="32" t="s">
        <v>191</v>
      </c>
      <c r="F527" s="32" t="s">
        <v>13</v>
      </c>
      <c r="G527" s="32">
        <v>46.383369999999999</v>
      </c>
      <c r="H527" s="32">
        <v>43.09892</v>
      </c>
      <c r="I527" s="32">
        <v>49.667819999999999</v>
      </c>
      <c r="J527" s="37">
        <v>3.2844499999999996</v>
      </c>
      <c r="K527" s="37">
        <v>3.2844499999999996</v>
      </c>
    </row>
    <row r="528" spans="1:11">
      <c r="A528" s="37" t="s">
        <v>641</v>
      </c>
      <c r="B528" s="32" t="s">
        <v>81</v>
      </c>
      <c r="C528" s="32" t="s">
        <v>42</v>
      </c>
      <c r="D528" s="32" t="s">
        <v>52</v>
      </c>
      <c r="E528" s="32" t="s">
        <v>191</v>
      </c>
      <c r="F528" s="32" t="s">
        <v>20</v>
      </c>
      <c r="G528" s="32">
        <v>46.446739999999998</v>
      </c>
      <c r="H528" s="32">
        <v>42.598970000000001</v>
      </c>
      <c r="I528" s="32">
        <v>50.294499999999999</v>
      </c>
      <c r="J528" s="37">
        <v>3.847760000000001</v>
      </c>
      <c r="K528" s="37">
        <v>3.847769999999997</v>
      </c>
    </row>
    <row r="529" spans="1:11">
      <c r="A529" s="37" t="s">
        <v>642</v>
      </c>
      <c r="B529" s="32" t="s">
        <v>81</v>
      </c>
      <c r="C529" s="32" t="s">
        <v>42</v>
      </c>
      <c r="D529" s="32" t="s">
        <v>52</v>
      </c>
      <c r="E529" s="32" t="s">
        <v>191</v>
      </c>
      <c r="F529" s="32" t="s">
        <v>14</v>
      </c>
      <c r="G529" s="32">
        <v>43.668430000000001</v>
      </c>
      <c r="H529" s="32">
        <v>39.33558</v>
      </c>
      <c r="I529" s="32">
        <v>48.001290000000004</v>
      </c>
      <c r="J529" s="37">
        <v>4.3328600000000037</v>
      </c>
      <c r="K529" s="37">
        <v>4.3328500000000005</v>
      </c>
    </row>
    <row r="530" spans="1:11">
      <c r="A530" s="37" t="s">
        <v>643</v>
      </c>
      <c r="B530" s="32" t="s">
        <v>81</v>
      </c>
      <c r="C530" s="32" t="s">
        <v>42</v>
      </c>
      <c r="D530" s="32" t="s">
        <v>52</v>
      </c>
      <c r="E530" s="32" t="s">
        <v>191</v>
      </c>
      <c r="F530" s="32" t="s">
        <v>15</v>
      </c>
      <c r="G530" s="32">
        <v>49.064039999999999</v>
      </c>
      <c r="H530" s="32">
        <v>44.945180000000001</v>
      </c>
      <c r="I530" s="32">
        <v>53.182899999999997</v>
      </c>
      <c r="J530" s="37">
        <v>4.118859999999998</v>
      </c>
      <c r="K530" s="37">
        <v>4.118859999999998</v>
      </c>
    </row>
    <row r="531" spans="1:11">
      <c r="A531" s="37" t="s">
        <v>644</v>
      </c>
      <c r="B531" s="32" t="s">
        <v>81</v>
      </c>
      <c r="C531" s="32" t="s">
        <v>42</v>
      </c>
      <c r="D531" s="32" t="s">
        <v>52</v>
      </c>
      <c r="E531" s="32" t="s">
        <v>191</v>
      </c>
      <c r="F531" s="32" t="s">
        <v>16</v>
      </c>
      <c r="G531" s="32">
        <v>45.045400000000001</v>
      </c>
      <c r="H531" s="32">
        <v>40.441680000000005</v>
      </c>
      <c r="I531" s="32">
        <v>49.649120000000003</v>
      </c>
      <c r="J531" s="37">
        <v>4.6037200000000027</v>
      </c>
      <c r="K531" s="37">
        <v>4.6037199999999956</v>
      </c>
    </row>
    <row r="532" spans="1:11">
      <c r="A532" s="37" t="s">
        <v>645</v>
      </c>
      <c r="B532" s="32" t="s">
        <v>81</v>
      </c>
      <c r="C532" s="32" t="s">
        <v>42</v>
      </c>
      <c r="D532" s="32" t="s">
        <v>52</v>
      </c>
      <c r="E532" s="32" t="s">
        <v>191</v>
      </c>
      <c r="F532" s="32" t="s">
        <v>17</v>
      </c>
      <c r="G532" s="32">
        <v>45.391239999999996</v>
      </c>
      <c r="H532" s="32">
        <v>40.917859999999997</v>
      </c>
      <c r="I532" s="32">
        <v>49.864629999999998</v>
      </c>
      <c r="J532" s="37">
        <v>4.473390000000002</v>
      </c>
      <c r="K532" s="37">
        <v>4.4733799999999988</v>
      </c>
    </row>
    <row r="533" spans="1:11">
      <c r="A533" s="37" t="s">
        <v>646</v>
      </c>
      <c r="B533" s="32" t="s">
        <v>81</v>
      </c>
      <c r="C533" s="32" t="s">
        <v>42</v>
      </c>
      <c r="D533" s="32" t="s">
        <v>52</v>
      </c>
      <c r="E533" s="32" t="s">
        <v>191</v>
      </c>
      <c r="F533" s="32" t="s">
        <v>18</v>
      </c>
      <c r="G533" s="32">
        <v>49.436669999999999</v>
      </c>
      <c r="H533" s="32">
        <v>44.598419999999997</v>
      </c>
      <c r="I533" s="32">
        <v>54.274909999999998</v>
      </c>
      <c r="J533" s="37">
        <v>4.838239999999999</v>
      </c>
      <c r="K533" s="37">
        <v>4.8382500000000022</v>
      </c>
    </row>
    <row r="534" spans="1:11">
      <c r="A534" s="37" t="s">
        <v>647</v>
      </c>
      <c r="B534" s="32" t="s">
        <v>81</v>
      </c>
      <c r="C534" s="32" t="s">
        <v>42</v>
      </c>
      <c r="D534" s="32" t="s">
        <v>52</v>
      </c>
      <c r="E534" s="32" t="s">
        <v>191</v>
      </c>
      <c r="F534" s="32" t="s">
        <v>19</v>
      </c>
      <c r="G534" s="32">
        <v>43.251989999999999</v>
      </c>
      <c r="H534" s="32">
        <v>38.833539999999999</v>
      </c>
      <c r="I534" s="32">
        <v>47.670439999999999</v>
      </c>
      <c r="J534" s="37">
        <v>4.41845</v>
      </c>
      <c r="K534" s="37">
        <v>4.41845</v>
      </c>
    </row>
    <row r="535" spans="1:11">
      <c r="A535" s="37" t="s">
        <v>648</v>
      </c>
      <c r="B535" s="32" t="s">
        <v>81</v>
      </c>
      <c r="C535" s="32" t="s">
        <v>42</v>
      </c>
      <c r="D535" s="32" t="s">
        <v>52</v>
      </c>
      <c r="E535" s="32" t="s">
        <v>191</v>
      </c>
      <c r="F535" s="32" t="s">
        <v>22</v>
      </c>
      <c r="G535" s="32">
        <v>46.282440000000001</v>
      </c>
      <c r="H535" s="32">
        <v>44.407920000000004</v>
      </c>
      <c r="I535" s="32">
        <v>48.156949999999995</v>
      </c>
      <c r="J535" s="37">
        <v>1.8745099999999937</v>
      </c>
      <c r="K535" s="37">
        <v>1.8745199999999969</v>
      </c>
    </row>
    <row r="536" spans="1:11">
      <c r="A536" s="37" t="s">
        <v>649</v>
      </c>
      <c r="B536" s="32" t="s">
        <v>81</v>
      </c>
      <c r="C536" s="32" t="s">
        <v>42</v>
      </c>
      <c r="D536" s="32" t="s">
        <v>52</v>
      </c>
      <c r="E536" s="32" t="s">
        <v>191</v>
      </c>
      <c r="F536" s="32" t="s">
        <v>43</v>
      </c>
      <c r="G536" s="32">
        <v>41.335369999999998</v>
      </c>
      <c r="H536" s="32">
        <v>38.524270000000001</v>
      </c>
      <c r="I536" s="32">
        <v>44.146459999999998</v>
      </c>
      <c r="J536" s="37">
        <v>2.8110900000000001</v>
      </c>
      <c r="K536" s="37">
        <v>2.8110999999999962</v>
      </c>
    </row>
    <row r="537" spans="1:11">
      <c r="A537" s="37" t="s">
        <v>650</v>
      </c>
      <c r="B537" s="32" t="s">
        <v>81</v>
      </c>
      <c r="C537" s="32" t="s">
        <v>42</v>
      </c>
      <c r="D537" s="32" t="s">
        <v>52</v>
      </c>
      <c r="E537" s="32" t="s">
        <v>191</v>
      </c>
      <c r="F537" s="32" t="s">
        <v>44</v>
      </c>
      <c r="G537" s="32">
        <v>43.95908</v>
      </c>
      <c r="H537" s="32">
        <v>38.823190000000004</v>
      </c>
      <c r="I537" s="32">
        <v>49.094969999999996</v>
      </c>
      <c r="J537" s="37">
        <v>5.1358899999999963</v>
      </c>
      <c r="K537" s="37">
        <v>5.1358899999999963</v>
      </c>
    </row>
    <row r="538" spans="1:11">
      <c r="A538" s="37" t="s">
        <v>651</v>
      </c>
      <c r="B538" s="32" t="s">
        <v>81</v>
      </c>
      <c r="C538" s="32" t="s">
        <v>42</v>
      </c>
      <c r="D538" s="32" t="s">
        <v>52</v>
      </c>
      <c r="E538" s="32" t="s">
        <v>191</v>
      </c>
      <c r="F538" s="32" t="s">
        <v>23</v>
      </c>
      <c r="G538" s="32">
        <v>46.01464</v>
      </c>
      <c r="H538" s="32">
        <v>43.594009999999997</v>
      </c>
      <c r="I538" s="32">
        <v>48.435270000000003</v>
      </c>
      <c r="J538" s="37">
        <v>2.4206300000000027</v>
      </c>
      <c r="K538" s="37">
        <v>2.4206300000000027</v>
      </c>
    </row>
    <row r="539" spans="1:11">
      <c r="A539" s="37" t="s">
        <v>652</v>
      </c>
      <c r="B539" s="32" t="s">
        <v>81</v>
      </c>
      <c r="C539" s="32" t="s">
        <v>42</v>
      </c>
      <c r="D539" s="32" t="s">
        <v>52</v>
      </c>
      <c r="E539" s="32" t="s">
        <v>191</v>
      </c>
      <c r="F539" s="32" t="s">
        <v>39</v>
      </c>
      <c r="G539" s="32">
        <v>45.903529999999996</v>
      </c>
      <c r="H539" s="32">
        <v>42.693710000000003</v>
      </c>
      <c r="I539" s="32">
        <v>49.113349999999997</v>
      </c>
      <c r="J539" s="37">
        <v>3.2098200000000006</v>
      </c>
      <c r="K539" s="37">
        <v>3.2098199999999935</v>
      </c>
    </row>
    <row r="540" spans="1:11">
      <c r="A540" s="37" t="s">
        <v>1195</v>
      </c>
      <c r="B540" s="32" t="s">
        <v>81</v>
      </c>
      <c r="C540" s="32" t="s">
        <v>42</v>
      </c>
      <c r="D540" s="32" t="s">
        <v>52</v>
      </c>
      <c r="E540" s="32" t="s">
        <v>191</v>
      </c>
      <c r="F540" s="32" t="s">
        <v>1178</v>
      </c>
      <c r="G540" s="32">
        <v>46.666180000000004</v>
      </c>
      <c r="H540" s="32">
        <v>43.932169999999999</v>
      </c>
      <c r="I540" s="32">
        <v>49.400190000000002</v>
      </c>
      <c r="J540" s="37">
        <v>2.7340099999999978</v>
      </c>
      <c r="K540" s="37">
        <v>2.7340100000000049</v>
      </c>
    </row>
    <row r="541" spans="1:11">
      <c r="A541" s="37" t="s">
        <v>653</v>
      </c>
      <c r="B541" s="32" t="s">
        <v>81</v>
      </c>
      <c r="C541" s="32" t="s">
        <v>42</v>
      </c>
      <c r="D541" s="32" t="s">
        <v>52</v>
      </c>
      <c r="E541" s="32" t="s">
        <v>191</v>
      </c>
      <c r="F541" s="32" t="s">
        <v>40</v>
      </c>
      <c r="G541" s="32">
        <v>46.571210000000001</v>
      </c>
      <c r="H541" s="32">
        <v>44.491489999999999</v>
      </c>
      <c r="I541" s="32">
        <v>48.650929999999995</v>
      </c>
      <c r="J541" s="37">
        <v>2.0797199999999947</v>
      </c>
      <c r="K541" s="37">
        <v>2.0797200000000018</v>
      </c>
    </row>
    <row r="542" spans="1:11">
      <c r="A542" s="37" t="s">
        <v>654</v>
      </c>
      <c r="B542" s="32" t="s">
        <v>81</v>
      </c>
      <c r="C542" s="32" t="s">
        <v>42</v>
      </c>
      <c r="D542" s="32" t="s">
        <v>52</v>
      </c>
      <c r="E542" s="32" t="s">
        <v>191</v>
      </c>
      <c r="F542" s="32" t="s">
        <v>160</v>
      </c>
      <c r="G542" s="32">
        <v>45.673749999999998</v>
      </c>
      <c r="H542" s="32">
        <v>44.699240000000003</v>
      </c>
      <c r="I542" s="32">
        <v>46.648250000000004</v>
      </c>
      <c r="J542" s="37">
        <v>0.97450000000000614</v>
      </c>
      <c r="K542" s="37">
        <v>0.9745099999999951</v>
      </c>
    </row>
    <row r="543" spans="1:11">
      <c r="A543" s="37" t="s">
        <v>655</v>
      </c>
      <c r="B543" s="32" t="s">
        <v>81</v>
      </c>
      <c r="C543" s="32" t="s">
        <v>42</v>
      </c>
      <c r="D543" s="32" t="s">
        <v>53</v>
      </c>
      <c r="E543" s="32" t="s">
        <v>130</v>
      </c>
      <c r="F543" s="32" t="s">
        <v>0</v>
      </c>
      <c r="G543" s="32">
        <v>46.551650000000002</v>
      </c>
      <c r="H543" s="32">
        <v>43.200060000000001</v>
      </c>
      <c r="I543" s="32">
        <v>49.903230000000001</v>
      </c>
      <c r="J543" s="37">
        <v>3.3515799999999984</v>
      </c>
      <c r="K543" s="37">
        <v>3.3515900000000016</v>
      </c>
    </row>
    <row r="544" spans="1:11">
      <c r="A544" s="37" t="s">
        <v>656</v>
      </c>
      <c r="B544" s="32" t="s">
        <v>81</v>
      </c>
      <c r="C544" s="32" t="s">
        <v>42</v>
      </c>
      <c r="D544" s="32" t="s">
        <v>53</v>
      </c>
      <c r="E544" s="32" t="s">
        <v>130</v>
      </c>
      <c r="F544" s="32" t="s">
        <v>1</v>
      </c>
      <c r="G544" s="32">
        <v>48.580079999999995</v>
      </c>
      <c r="H544" s="32">
        <v>45.266089999999998</v>
      </c>
      <c r="I544" s="32">
        <v>51.894059999999996</v>
      </c>
      <c r="J544" s="37">
        <v>3.3139800000000008</v>
      </c>
      <c r="K544" s="37">
        <v>3.3139899999999969</v>
      </c>
    </row>
    <row r="545" spans="1:11">
      <c r="A545" s="37" t="s">
        <v>657</v>
      </c>
      <c r="B545" s="32" t="s">
        <v>81</v>
      </c>
      <c r="C545" s="32" t="s">
        <v>42</v>
      </c>
      <c r="D545" s="32" t="s">
        <v>53</v>
      </c>
      <c r="E545" s="32" t="s">
        <v>130</v>
      </c>
      <c r="F545" s="32" t="s">
        <v>2</v>
      </c>
      <c r="G545" s="32">
        <v>49.808340000000001</v>
      </c>
      <c r="H545" s="32">
        <v>46.616570000000003</v>
      </c>
      <c r="I545" s="32">
        <v>53.000100000000003</v>
      </c>
      <c r="J545" s="37">
        <v>3.1917600000000022</v>
      </c>
      <c r="K545" s="37">
        <v>3.1917699999999982</v>
      </c>
    </row>
    <row r="546" spans="1:11">
      <c r="A546" s="37" t="s">
        <v>658</v>
      </c>
      <c r="B546" s="32" t="s">
        <v>81</v>
      </c>
      <c r="C546" s="32" t="s">
        <v>42</v>
      </c>
      <c r="D546" s="32" t="s">
        <v>53</v>
      </c>
      <c r="E546" s="32" t="s">
        <v>130</v>
      </c>
      <c r="F546" s="32" t="s">
        <v>3</v>
      </c>
      <c r="G546" s="32">
        <v>47.855039999999995</v>
      </c>
      <c r="H546" s="32">
        <v>44.69444</v>
      </c>
      <c r="I546" s="32">
        <v>51.015630000000002</v>
      </c>
      <c r="J546" s="37">
        <v>3.1605900000000062</v>
      </c>
      <c r="K546" s="37">
        <v>3.1605999999999952</v>
      </c>
    </row>
    <row r="547" spans="1:11">
      <c r="A547" s="37" t="s">
        <v>659</v>
      </c>
      <c r="B547" s="32" t="s">
        <v>81</v>
      </c>
      <c r="C547" s="32" t="s">
        <v>42</v>
      </c>
      <c r="D547" s="32" t="s">
        <v>53</v>
      </c>
      <c r="E547" s="32" t="s">
        <v>130</v>
      </c>
      <c r="F547" s="32" t="s">
        <v>4</v>
      </c>
      <c r="G547" s="32">
        <v>52.934780000000003</v>
      </c>
      <c r="H547" s="32">
        <v>49.776699999999998</v>
      </c>
      <c r="I547" s="32">
        <v>56.092860000000002</v>
      </c>
      <c r="J547" s="37">
        <v>3.1580799999999982</v>
      </c>
      <c r="K547" s="37">
        <v>3.1580800000000053</v>
      </c>
    </row>
    <row r="548" spans="1:11">
      <c r="A548" s="37" t="s">
        <v>660</v>
      </c>
      <c r="B548" s="32" t="s">
        <v>81</v>
      </c>
      <c r="C548" s="32" t="s">
        <v>42</v>
      </c>
      <c r="D548" s="32" t="s">
        <v>53</v>
      </c>
      <c r="E548" s="32" t="s">
        <v>130</v>
      </c>
      <c r="F548" s="32" t="s">
        <v>5</v>
      </c>
      <c r="G548" s="32">
        <v>50.702210000000001</v>
      </c>
      <c r="H548" s="32">
        <v>47.565960000000004</v>
      </c>
      <c r="I548" s="32">
        <v>53.838470000000008</v>
      </c>
      <c r="J548" s="37">
        <v>3.1362600000000072</v>
      </c>
      <c r="K548" s="37">
        <v>3.1362499999999969</v>
      </c>
    </row>
    <row r="549" spans="1:11">
      <c r="A549" s="37" t="s">
        <v>661</v>
      </c>
      <c r="B549" s="32" t="s">
        <v>81</v>
      </c>
      <c r="C549" s="32" t="s">
        <v>42</v>
      </c>
      <c r="D549" s="32" t="s">
        <v>53</v>
      </c>
      <c r="E549" s="32" t="s">
        <v>130</v>
      </c>
      <c r="F549" s="32" t="s">
        <v>137</v>
      </c>
      <c r="G549" s="32">
        <v>42.625039999999998</v>
      </c>
      <c r="H549" s="32">
        <v>39.459309999999995</v>
      </c>
      <c r="I549" s="32">
        <v>45.790769999999995</v>
      </c>
      <c r="J549" s="37">
        <v>3.1657299999999964</v>
      </c>
      <c r="K549" s="37">
        <v>3.1657300000000035</v>
      </c>
    </row>
    <row r="550" spans="1:11">
      <c r="A550" s="37" t="s">
        <v>662</v>
      </c>
      <c r="B550" s="32" t="s">
        <v>81</v>
      </c>
      <c r="C550" s="32" t="s">
        <v>42</v>
      </c>
      <c r="D550" s="32" t="s">
        <v>53</v>
      </c>
      <c r="E550" s="32" t="s">
        <v>130</v>
      </c>
      <c r="F550" s="32" t="s">
        <v>6</v>
      </c>
      <c r="G550" s="32">
        <v>43.419029999999999</v>
      </c>
      <c r="H550" s="32">
        <v>40.014009999999999</v>
      </c>
      <c r="I550" s="32">
        <v>46.824060000000003</v>
      </c>
      <c r="J550" s="37">
        <v>3.4050300000000036</v>
      </c>
      <c r="K550" s="37">
        <v>3.4050200000000004</v>
      </c>
    </row>
    <row r="551" spans="1:11">
      <c r="A551" s="37" t="s">
        <v>663</v>
      </c>
      <c r="B551" s="32" t="s">
        <v>81</v>
      </c>
      <c r="C551" s="32" t="s">
        <v>42</v>
      </c>
      <c r="D551" s="32" t="s">
        <v>53</v>
      </c>
      <c r="E551" s="32" t="s">
        <v>130</v>
      </c>
      <c r="F551" s="32" t="s">
        <v>7</v>
      </c>
      <c r="G551" s="32">
        <v>42.158349999999999</v>
      </c>
      <c r="H551" s="32">
        <v>38.815090000000005</v>
      </c>
      <c r="I551" s="32">
        <v>45.501609999999999</v>
      </c>
      <c r="J551" s="37">
        <v>3.3432600000000008</v>
      </c>
      <c r="K551" s="37">
        <v>3.3432599999999937</v>
      </c>
    </row>
    <row r="552" spans="1:11">
      <c r="A552" s="37" t="s">
        <v>664</v>
      </c>
      <c r="B552" s="32" t="s">
        <v>81</v>
      </c>
      <c r="C552" s="32" t="s">
        <v>42</v>
      </c>
      <c r="D552" s="32" t="s">
        <v>53</v>
      </c>
      <c r="E552" s="32" t="s">
        <v>130</v>
      </c>
      <c r="F552" s="32" t="s">
        <v>8</v>
      </c>
      <c r="G552" s="32">
        <v>41.984529999999999</v>
      </c>
      <c r="H552" s="32">
        <v>39.000140000000002</v>
      </c>
      <c r="I552" s="32">
        <v>44.968920000000004</v>
      </c>
      <c r="J552" s="37">
        <v>2.9843900000000048</v>
      </c>
      <c r="K552" s="37">
        <v>2.9843899999999977</v>
      </c>
    </row>
    <row r="553" spans="1:11">
      <c r="A553" s="37" t="s">
        <v>665</v>
      </c>
      <c r="B553" s="32" t="s">
        <v>81</v>
      </c>
      <c r="C553" s="32" t="s">
        <v>42</v>
      </c>
      <c r="D553" s="32" t="s">
        <v>53</v>
      </c>
      <c r="E553" s="32" t="s">
        <v>130</v>
      </c>
      <c r="F553" s="32" t="s">
        <v>9</v>
      </c>
      <c r="G553" s="32">
        <v>54.083139999999993</v>
      </c>
      <c r="H553" s="32">
        <v>51.126340000000006</v>
      </c>
      <c r="I553" s="32">
        <v>57.039940000000001</v>
      </c>
      <c r="J553" s="37">
        <v>2.9568000000000083</v>
      </c>
      <c r="K553" s="37">
        <v>2.956799999999987</v>
      </c>
    </row>
    <row r="554" spans="1:11">
      <c r="A554" s="37" t="s">
        <v>666</v>
      </c>
      <c r="B554" s="32" t="s">
        <v>81</v>
      </c>
      <c r="C554" s="32" t="s">
        <v>42</v>
      </c>
      <c r="D554" s="32" t="s">
        <v>53</v>
      </c>
      <c r="E554" s="32" t="s">
        <v>130</v>
      </c>
      <c r="F554" s="32" t="s">
        <v>10</v>
      </c>
      <c r="G554" s="32">
        <v>54.140689999999999</v>
      </c>
      <c r="H554" s="32">
        <v>50.974649999999997</v>
      </c>
      <c r="I554" s="32">
        <v>57.306719999999999</v>
      </c>
      <c r="J554" s="37">
        <v>3.1660299999999992</v>
      </c>
      <c r="K554" s="37">
        <v>3.1660400000000024</v>
      </c>
    </row>
    <row r="555" spans="1:11">
      <c r="A555" s="37" t="s">
        <v>667</v>
      </c>
      <c r="B555" s="32" t="s">
        <v>81</v>
      </c>
      <c r="C555" s="32" t="s">
        <v>42</v>
      </c>
      <c r="D555" s="32" t="s">
        <v>53</v>
      </c>
      <c r="E555" s="32" t="s">
        <v>130</v>
      </c>
      <c r="F555" s="32" t="s">
        <v>11</v>
      </c>
      <c r="G555" s="32">
        <v>52.999119999999998</v>
      </c>
      <c r="H555" s="32">
        <v>49.797879999999999</v>
      </c>
      <c r="I555" s="32">
        <v>56.200360000000003</v>
      </c>
      <c r="J555" s="37">
        <v>3.2012400000000056</v>
      </c>
      <c r="K555" s="37">
        <v>3.2012399999999985</v>
      </c>
    </row>
    <row r="556" spans="1:11">
      <c r="A556" s="37" t="s">
        <v>668</v>
      </c>
      <c r="B556" s="32" t="s">
        <v>81</v>
      </c>
      <c r="C556" s="32" t="s">
        <v>42</v>
      </c>
      <c r="D556" s="32" t="s">
        <v>53</v>
      </c>
      <c r="E556" s="32" t="s">
        <v>130</v>
      </c>
      <c r="F556" s="32" t="s">
        <v>12</v>
      </c>
      <c r="G556" s="32">
        <v>53.47345</v>
      </c>
      <c r="H556" s="32">
        <v>50.157810000000005</v>
      </c>
      <c r="I556" s="32">
        <v>56.789100000000005</v>
      </c>
      <c r="J556" s="37">
        <v>3.3156500000000051</v>
      </c>
      <c r="K556" s="37">
        <v>3.3156399999999948</v>
      </c>
    </row>
    <row r="557" spans="1:11">
      <c r="A557" s="37" t="s">
        <v>669</v>
      </c>
      <c r="B557" s="32" t="s">
        <v>81</v>
      </c>
      <c r="C557" s="32" t="s">
        <v>42</v>
      </c>
      <c r="D557" s="32" t="s">
        <v>53</v>
      </c>
      <c r="E557" s="32" t="s">
        <v>130</v>
      </c>
      <c r="F557" s="32" t="s">
        <v>13</v>
      </c>
      <c r="G557" s="32">
        <v>51.4358</v>
      </c>
      <c r="H557" s="32">
        <v>48.62424</v>
      </c>
      <c r="I557" s="32">
        <v>54.247369999999997</v>
      </c>
      <c r="J557" s="37">
        <v>2.8115699999999961</v>
      </c>
      <c r="K557" s="37">
        <v>2.8115600000000001</v>
      </c>
    </row>
    <row r="558" spans="1:11">
      <c r="A558" s="37" t="s">
        <v>670</v>
      </c>
      <c r="B558" s="32" t="s">
        <v>81</v>
      </c>
      <c r="C558" s="32" t="s">
        <v>42</v>
      </c>
      <c r="D558" s="32" t="s">
        <v>53</v>
      </c>
      <c r="E558" s="32" t="s">
        <v>130</v>
      </c>
      <c r="F558" s="32" t="s">
        <v>20</v>
      </c>
      <c r="G558" s="32">
        <v>52.112169999999999</v>
      </c>
      <c r="H558" s="32">
        <v>49.258809999999997</v>
      </c>
      <c r="I558" s="32">
        <v>54.965540000000004</v>
      </c>
      <c r="J558" s="37">
        <v>2.8533700000000053</v>
      </c>
      <c r="K558" s="37">
        <v>2.8533600000000021</v>
      </c>
    </row>
    <row r="559" spans="1:11">
      <c r="A559" s="37" t="s">
        <v>671</v>
      </c>
      <c r="B559" s="32" t="s">
        <v>81</v>
      </c>
      <c r="C559" s="32" t="s">
        <v>42</v>
      </c>
      <c r="D559" s="32" t="s">
        <v>53</v>
      </c>
      <c r="E559" s="32" t="s">
        <v>130</v>
      </c>
      <c r="F559" s="32" t="s">
        <v>14</v>
      </c>
      <c r="G559" s="32">
        <v>48.417430000000003</v>
      </c>
      <c r="H559" s="32">
        <v>45.154850000000003</v>
      </c>
      <c r="I559" s="32">
        <v>51.680009999999996</v>
      </c>
      <c r="J559" s="37">
        <v>3.2625799999999927</v>
      </c>
      <c r="K559" s="37">
        <v>3.2625799999999998</v>
      </c>
    </row>
    <row r="560" spans="1:11">
      <c r="A560" s="37" t="s">
        <v>672</v>
      </c>
      <c r="B560" s="32" t="s">
        <v>81</v>
      </c>
      <c r="C560" s="32" t="s">
        <v>42</v>
      </c>
      <c r="D560" s="32" t="s">
        <v>53</v>
      </c>
      <c r="E560" s="32" t="s">
        <v>130</v>
      </c>
      <c r="F560" s="32" t="s">
        <v>15</v>
      </c>
      <c r="G560" s="32">
        <v>47.696850000000005</v>
      </c>
      <c r="H560" s="32">
        <v>44.514530000000001</v>
      </c>
      <c r="I560" s="32">
        <v>50.879159999999999</v>
      </c>
      <c r="J560" s="37">
        <v>3.182309999999994</v>
      </c>
      <c r="K560" s="37">
        <v>3.1823200000000043</v>
      </c>
    </row>
    <row r="561" spans="1:11">
      <c r="A561" s="37" t="s">
        <v>673</v>
      </c>
      <c r="B561" s="32" t="s">
        <v>81</v>
      </c>
      <c r="C561" s="32" t="s">
        <v>42</v>
      </c>
      <c r="D561" s="32" t="s">
        <v>53</v>
      </c>
      <c r="E561" s="32" t="s">
        <v>130</v>
      </c>
      <c r="F561" s="32" t="s">
        <v>16</v>
      </c>
      <c r="G561" s="32">
        <v>46.905360000000002</v>
      </c>
      <c r="H561" s="32">
        <v>43.654110000000003</v>
      </c>
      <c r="I561" s="32">
        <v>50.156610000000001</v>
      </c>
      <c r="J561" s="37">
        <v>3.2512499999999989</v>
      </c>
      <c r="K561" s="37">
        <v>3.2512499999999989</v>
      </c>
    </row>
    <row r="562" spans="1:11">
      <c r="A562" s="37" t="s">
        <v>674</v>
      </c>
      <c r="B562" s="32" t="s">
        <v>81</v>
      </c>
      <c r="C562" s="32" t="s">
        <v>42</v>
      </c>
      <c r="D562" s="32" t="s">
        <v>53</v>
      </c>
      <c r="E562" s="32" t="s">
        <v>130</v>
      </c>
      <c r="F562" s="32" t="s">
        <v>17</v>
      </c>
      <c r="G562" s="32">
        <v>46.531970000000001</v>
      </c>
      <c r="H562" s="32">
        <v>43.34742</v>
      </c>
      <c r="I562" s="32">
        <v>49.716519999999996</v>
      </c>
      <c r="J562" s="37">
        <v>3.1845499999999944</v>
      </c>
      <c r="K562" s="37">
        <v>3.1845500000000015</v>
      </c>
    </row>
    <row r="563" spans="1:11">
      <c r="A563" s="37" t="s">
        <v>675</v>
      </c>
      <c r="B563" s="32" t="s">
        <v>81</v>
      </c>
      <c r="C563" s="32" t="s">
        <v>42</v>
      </c>
      <c r="D563" s="32" t="s">
        <v>53</v>
      </c>
      <c r="E563" s="32" t="s">
        <v>130</v>
      </c>
      <c r="F563" s="32" t="s">
        <v>18</v>
      </c>
      <c r="G563" s="32">
        <v>53.037129999999998</v>
      </c>
      <c r="H563" s="32">
        <v>49.930570000000003</v>
      </c>
      <c r="I563" s="32">
        <v>56.143689999999999</v>
      </c>
      <c r="J563" s="37">
        <v>3.1065600000000018</v>
      </c>
      <c r="K563" s="37">
        <v>3.1065599999999947</v>
      </c>
    </row>
    <row r="564" spans="1:11">
      <c r="A564" s="37" t="s">
        <v>676</v>
      </c>
      <c r="B564" s="32" t="s">
        <v>81</v>
      </c>
      <c r="C564" s="32" t="s">
        <v>42</v>
      </c>
      <c r="D564" s="32" t="s">
        <v>53</v>
      </c>
      <c r="E564" s="32" t="s">
        <v>130</v>
      </c>
      <c r="F564" s="32" t="s">
        <v>19</v>
      </c>
      <c r="G564" s="32">
        <v>51.636329999999994</v>
      </c>
      <c r="H564" s="32">
        <v>48.220239999999997</v>
      </c>
      <c r="I564" s="32">
        <v>55.052429999999994</v>
      </c>
      <c r="J564" s="37">
        <v>3.4161000000000001</v>
      </c>
      <c r="K564" s="37">
        <v>3.416089999999997</v>
      </c>
    </row>
    <row r="565" spans="1:11">
      <c r="A565" s="37" t="s">
        <v>677</v>
      </c>
      <c r="B565" s="32" t="s">
        <v>81</v>
      </c>
      <c r="C565" s="32" t="s">
        <v>42</v>
      </c>
      <c r="D565" s="32" t="s">
        <v>53</v>
      </c>
      <c r="E565" s="32" t="s">
        <v>130</v>
      </c>
      <c r="F565" s="32" t="s">
        <v>22</v>
      </c>
      <c r="G565" s="32">
        <v>49.835290000000001</v>
      </c>
      <c r="H565" s="32">
        <v>48.496729999999999</v>
      </c>
      <c r="I565" s="32">
        <v>51.173860000000005</v>
      </c>
      <c r="J565" s="37">
        <v>1.3385700000000043</v>
      </c>
      <c r="K565" s="37">
        <v>1.3385600000000011</v>
      </c>
    </row>
    <row r="566" spans="1:11">
      <c r="A566" s="37" t="s">
        <v>678</v>
      </c>
      <c r="B566" s="32" t="s">
        <v>81</v>
      </c>
      <c r="C566" s="32" t="s">
        <v>42</v>
      </c>
      <c r="D566" s="32" t="s">
        <v>53</v>
      </c>
      <c r="E566" s="32" t="s">
        <v>130</v>
      </c>
      <c r="F566" s="32" t="s">
        <v>43</v>
      </c>
      <c r="G566" s="32">
        <v>42.304119999999998</v>
      </c>
      <c r="H566" s="32">
        <v>40.36909</v>
      </c>
      <c r="I566" s="32">
        <v>44.239139999999999</v>
      </c>
      <c r="J566" s="37">
        <v>1.9350200000000015</v>
      </c>
      <c r="K566" s="37">
        <v>1.9350299999999976</v>
      </c>
    </row>
    <row r="567" spans="1:11">
      <c r="A567" s="37" t="s">
        <v>679</v>
      </c>
      <c r="B567" s="32" t="s">
        <v>81</v>
      </c>
      <c r="C567" s="32" t="s">
        <v>42</v>
      </c>
      <c r="D567" s="32" t="s">
        <v>53</v>
      </c>
      <c r="E567" s="32" t="s">
        <v>130</v>
      </c>
      <c r="F567" s="32" t="s">
        <v>44</v>
      </c>
      <c r="G567" s="32">
        <v>42.625039999999998</v>
      </c>
      <c r="H567" s="32">
        <v>39.459309999999995</v>
      </c>
      <c r="I567" s="32">
        <v>45.790769999999995</v>
      </c>
      <c r="J567" s="37">
        <v>3.1657299999999964</v>
      </c>
      <c r="K567" s="37">
        <v>3.1657300000000035</v>
      </c>
    </row>
    <row r="568" spans="1:11">
      <c r="A568" s="37" t="s">
        <v>680</v>
      </c>
      <c r="B568" s="32" t="s">
        <v>81</v>
      </c>
      <c r="C568" s="32" t="s">
        <v>42</v>
      </c>
      <c r="D568" s="32" t="s">
        <v>53</v>
      </c>
      <c r="E568" s="32" t="s">
        <v>130</v>
      </c>
      <c r="F568" s="32" t="s">
        <v>23</v>
      </c>
      <c r="G568" s="32">
        <v>53.80321</v>
      </c>
      <c r="H568" s="32">
        <v>51.986930000000001</v>
      </c>
      <c r="I568" s="32">
        <v>55.619500000000002</v>
      </c>
      <c r="J568" s="37">
        <v>1.8162900000000022</v>
      </c>
      <c r="K568" s="37">
        <v>1.816279999999999</v>
      </c>
    </row>
    <row r="569" spans="1:11">
      <c r="A569" s="37" t="s">
        <v>681</v>
      </c>
      <c r="B569" s="32" t="s">
        <v>81</v>
      </c>
      <c r="C569" s="32" t="s">
        <v>42</v>
      </c>
      <c r="D569" s="32" t="s">
        <v>53</v>
      </c>
      <c r="E569" s="32" t="s">
        <v>130</v>
      </c>
      <c r="F569" s="32" t="s">
        <v>39</v>
      </c>
      <c r="G569" s="32">
        <v>51.404850000000003</v>
      </c>
      <c r="H569" s="32">
        <v>49.013309999999997</v>
      </c>
      <c r="I569" s="32">
        <v>53.796390000000002</v>
      </c>
      <c r="J569" s="37">
        <v>2.3915399999999991</v>
      </c>
      <c r="K569" s="37">
        <v>2.3915400000000062</v>
      </c>
    </row>
    <row r="570" spans="1:11">
      <c r="A570" s="37" t="s">
        <v>1196</v>
      </c>
      <c r="B570" s="32" t="s">
        <v>81</v>
      </c>
      <c r="C570" s="32" t="s">
        <v>42</v>
      </c>
      <c r="D570" s="32" t="s">
        <v>53</v>
      </c>
      <c r="E570" s="32" t="s">
        <v>130</v>
      </c>
      <c r="F570" s="32" t="s">
        <v>1178</v>
      </c>
      <c r="G570" s="32">
        <v>52.071469999999998</v>
      </c>
      <c r="H570" s="32">
        <v>49.87724</v>
      </c>
      <c r="I570" s="32">
        <v>54.265699999999995</v>
      </c>
      <c r="J570" s="37">
        <v>2.1942299999999975</v>
      </c>
      <c r="K570" s="37">
        <v>2.1942299999999975</v>
      </c>
    </row>
    <row r="571" spans="1:11">
      <c r="A571" s="37" t="s">
        <v>682</v>
      </c>
      <c r="B571" s="32" t="s">
        <v>81</v>
      </c>
      <c r="C571" s="32" t="s">
        <v>42</v>
      </c>
      <c r="D571" s="32" t="s">
        <v>53</v>
      </c>
      <c r="E571" s="32" t="s">
        <v>130</v>
      </c>
      <c r="F571" s="32" t="s">
        <v>40</v>
      </c>
      <c r="G571" s="32">
        <v>49.274140000000003</v>
      </c>
      <c r="H571" s="32">
        <v>47.765900000000002</v>
      </c>
      <c r="I571" s="32">
        <v>50.78237</v>
      </c>
      <c r="J571" s="37">
        <v>1.5082299999999975</v>
      </c>
      <c r="K571" s="37">
        <v>1.5082400000000007</v>
      </c>
    </row>
    <row r="572" spans="1:11">
      <c r="A572" s="37" t="s">
        <v>683</v>
      </c>
      <c r="B572" s="32" t="s">
        <v>81</v>
      </c>
      <c r="C572" s="32" t="s">
        <v>42</v>
      </c>
      <c r="D572" s="32" t="s">
        <v>53</v>
      </c>
      <c r="E572" s="32" t="s">
        <v>130</v>
      </c>
      <c r="F572" s="32" t="s">
        <v>160</v>
      </c>
      <c r="G572" s="32">
        <v>49.482169999999996</v>
      </c>
      <c r="H572" s="32">
        <v>48.774299999999997</v>
      </c>
      <c r="I572" s="32">
        <v>50.190049999999999</v>
      </c>
      <c r="J572" s="37">
        <v>0.70788000000000295</v>
      </c>
      <c r="K572" s="37">
        <v>0.70786999999999978</v>
      </c>
    </row>
    <row r="573" spans="1:11">
      <c r="A573" s="37" t="s">
        <v>684</v>
      </c>
      <c r="B573" s="32" t="s">
        <v>81</v>
      </c>
      <c r="C573" s="32" t="s">
        <v>42</v>
      </c>
      <c r="D573" s="32" t="s">
        <v>53</v>
      </c>
      <c r="E573" s="32" t="s">
        <v>21</v>
      </c>
      <c r="F573" s="32" t="s">
        <v>0</v>
      </c>
      <c r="G573" s="32">
        <v>51.949109999999997</v>
      </c>
      <c r="H573" s="32">
        <v>47.571819999999995</v>
      </c>
      <c r="I573" s="32">
        <v>56.3264</v>
      </c>
      <c r="J573" s="37">
        <v>4.3772900000000021</v>
      </c>
      <c r="K573" s="37">
        <v>4.3772900000000021</v>
      </c>
    </row>
    <row r="574" spans="1:11">
      <c r="A574" s="37" t="s">
        <v>685</v>
      </c>
      <c r="B574" s="32" t="s">
        <v>81</v>
      </c>
      <c r="C574" s="32" t="s">
        <v>42</v>
      </c>
      <c r="D574" s="32" t="s">
        <v>53</v>
      </c>
      <c r="E574" s="32" t="s">
        <v>21</v>
      </c>
      <c r="F574" s="32" t="s">
        <v>1</v>
      </c>
      <c r="G574" s="32">
        <v>55.291310000000003</v>
      </c>
      <c r="H574" s="32">
        <v>50.948610000000002</v>
      </c>
      <c r="I574" s="32">
        <v>59.634010000000004</v>
      </c>
      <c r="J574" s="37">
        <v>4.3427000000000007</v>
      </c>
      <c r="K574" s="37">
        <v>4.3427000000000007</v>
      </c>
    </row>
    <row r="575" spans="1:11">
      <c r="A575" s="37" t="s">
        <v>686</v>
      </c>
      <c r="B575" s="32" t="s">
        <v>81</v>
      </c>
      <c r="C575" s="32" t="s">
        <v>42</v>
      </c>
      <c r="D575" s="32" t="s">
        <v>53</v>
      </c>
      <c r="E575" s="32" t="s">
        <v>21</v>
      </c>
      <c r="F575" s="32" t="s">
        <v>2</v>
      </c>
      <c r="G575" s="32">
        <v>56.066380000000002</v>
      </c>
      <c r="H575" s="32">
        <v>51.876770000000008</v>
      </c>
      <c r="I575" s="32">
        <v>60.255990000000004</v>
      </c>
      <c r="J575" s="37">
        <v>4.1896100000000018</v>
      </c>
      <c r="K575" s="37">
        <v>4.1896099999999947</v>
      </c>
    </row>
    <row r="576" spans="1:11">
      <c r="A576" s="37" t="s">
        <v>687</v>
      </c>
      <c r="B576" s="32" t="s">
        <v>81</v>
      </c>
      <c r="C576" s="32" t="s">
        <v>42</v>
      </c>
      <c r="D576" s="32" t="s">
        <v>53</v>
      </c>
      <c r="E576" s="32" t="s">
        <v>21</v>
      </c>
      <c r="F576" s="32" t="s">
        <v>3</v>
      </c>
      <c r="G576" s="32">
        <v>53.93065</v>
      </c>
      <c r="H576" s="32">
        <v>49.779899999999998</v>
      </c>
      <c r="I576" s="32">
        <v>58.081389999999999</v>
      </c>
      <c r="J576" s="37">
        <v>4.150739999999999</v>
      </c>
      <c r="K576" s="37">
        <v>4.1507500000000022</v>
      </c>
    </row>
    <row r="577" spans="1:11">
      <c r="A577" s="37" t="s">
        <v>688</v>
      </c>
      <c r="B577" s="32" t="s">
        <v>81</v>
      </c>
      <c r="C577" s="32" t="s">
        <v>42</v>
      </c>
      <c r="D577" s="32" t="s">
        <v>53</v>
      </c>
      <c r="E577" s="32" t="s">
        <v>21</v>
      </c>
      <c r="F577" s="32" t="s">
        <v>4</v>
      </c>
      <c r="G577" s="32">
        <v>59.115560000000002</v>
      </c>
      <c r="H577" s="32">
        <v>54.963790000000003</v>
      </c>
      <c r="I577" s="32">
        <v>63.267330000000001</v>
      </c>
      <c r="J577" s="37">
        <v>4.1517699999999991</v>
      </c>
      <c r="K577" s="37">
        <v>4.1517699999999991</v>
      </c>
    </row>
    <row r="578" spans="1:11">
      <c r="A578" s="37" t="s">
        <v>689</v>
      </c>
      <c r="B578" s="32" t="s">
        <v>81</v>
      </c>
      <c r="C578" s="32" t="s">
        <v>42</v>
      </c>
      <c r="D578" s="32" t="s">
        <v>53</v>
      </c>
      <c r="E578" s="32" t="s">
        <v>21</v>
      </c>
      <c r="F578" s="32" t="s">
        <v>5</v>
      </c>
      <c r="G578" s="32">
        <v>58.010220000000004</v>
      </c>
      <c r="H578" s="32">
        <v>53.992189999999994</v>
      </c>
      <c r="I578" s="32">
        <v>62.028249999999993</v>
      </c>
      <c r="J578" s="37">
        <v>4.0180299999999889</v>
      </c>
      <c r="K578" s="37">
        <v>4.0180300000000102</v>
      </c>
    </row>
    <row r="579" spans="1:11">
      <c r="A579" s="37" t="s">
        <v>690</v>
      </c>
      <c r="B579" s="32" t="s">
        <v>81</v>
      </c>
      <c r="C579" s="32" t="s">
        <v>42</v>
      </c>
      <c r="D579" s="32" t="s">
        <v>53</v>
      </c>
      <c r="E579" s="32" t="s">
        <v>21</v>
      </c>
      <c r="F579" s="32" t="s">
        <v>137</v>
      </c>
      <c r="G579" s="32">
        <v>49.320270000000001</v>
      </c>
      <c r="H579" s="32">
        <v>45.134360000000001</v>
      </c>
      <c r="I579" s="32">
        <v>53.506189999999997</v>
      </c>
      <c r="J579" s="37">
        <v>4.1859199999999959</v>
      </c>
      <c r="K579" s="37">
        <v>4.1859099999999998</v>
      </c>
    </row>
    <row r="580" spans="1:11">
      <c r="A580" s="37" t="s">
        <v>691</v>
      </c>
      <c r="B580" s="32" t="s">
        <v>81</v>
      </c>
      <c r="C580" s="32" t="s">
        <v>42</v>
      </c>
      <c r="D580" s="32" t="s">
        <v>53</v>
      </c>
      <c r="E580" s="32" t="s">
        <v>21</v>
      </c>
      <c r="F580" s="32" t="s">
        <v>6</v>
      </c>
      <c r="G580" s="32">
        <v>47.480260000000001</v>
      </c>
      <c r="H580" s="32">
        <v>43.111170000000001</v>
      </c>
      <c r="I580" s="32">
        <v>51.849359999999997</v>
      </c>
      <c r="J580" s="37">
        <v>4.369099999999996</v>
      </c>
      <c r="K580" s="37">
        <v>4.3690899999999999</v>
      </c>
    </row>
    <row r="581" spans="1:11">
      <c r="A581" s="37" t="s">
        <v>692</v>
      </c>
      <c r="B581" s="32" t="s">
        <v>81</v>
      </c>
      <c r="C581" s="32" t="s">
        <v>42</v>
      </c>
      <c r="D581" s="32" t="s">
        <v>53</v>
      </c>
      <c r="E581" s="32" t="s">
        <v>21</v>
      </c>
      <c r="F581" s="32" t="s">
        <v>7</v>
      </c>
      <c r="G581" s="32">
        <v>46.081159999999997</v>
      </c>
      <c r="H581" s="32">
        <v>41.66986</v>
      </c>
      <c r="I581" s="32">
        <v>50.492459999999994</v>
      </c>
      <c r="J581" s="37">
        <v>4.4112999999999971</v>
      </c>
      <c r="K581" s="37">
        <v>4.4112999999999971</v>
      </c>
    </row>
    <row r="582" spans="1:11">
      <c r="A582" s="37" t="s">
        <v>693</v>
      </c>
      <c r="B582" s="32" t="s">
        <v>81</v>
      </c>
      <c r="C582" s="32" t="s">
        <v>42</v>
      </c>
      <c r="D582" s="32" t="s">
        <v>53</v>
      </c>
      <c r="E582" s="32" t="s">
        <v>21</v>
      </c>
      <c r="F582" s="32" t="s">
        <v>8</v>
      </c>
      <c r="G582" s="32">
        <v>49.364669999999997</v>
      </c>
      <c r="H582" s="32">
        <v>45.446429999999999</v>
      </c>
      <c r="I582" s="32">
        <v>53.282899999999998</v>
      </c>
      <c r="J582" s="37">
        <v>3.9182300000000012</v>
      </c>
      <c r="K582" s="37">
        <v>3.9182399999999973</v>
      </c>
    </row>
    <row r="583" spans="1:11">
      <c r="A583" s="37" t="s">
        <v>694</v>
      </c>
      <c r="B583" s="32" t="s">
        <v>81</v>
      </c>
      <c r="C583" s="32" t="s">
        <v>42</v>
      </c>
      <c r="D583" s="32" t="s">
        <v>53</v>
      </c>
      <c r="E583" s="32" t="s">
        <v>21</v>
      </c>
      <c r="F583" s="32" t="s">
        <v>9</v>
      </c>
      <c r="G583" s="32">
        <v>60.725180000000002</v>
      </c>
      <c r="H583" s="32">
        <v>56.972330000000007</v>
      </c>
      <c r="I583" s="32">
        <v>64.478030000000004</v>
      </c>
      <c r="J583" s="37">
        <v>3.7528500000000022</v>
      </c>
      <c r="K583" s="37">
        <v>3.7528499999999951</v>
      </c>
    </row>
    <row r="584" spans="1:11">
      <c r="A584" s="37" t="s">
        <v>695</v>
      </c>
      <c r="B584" s="32" t="s">
        <v>81</v>
      </c>
      <c r="C584" s="32" t="s">
        <v>42</v>
      </c>
      <c r="D584" s="32" t="s">
        <v>53</v>
      </c>
      <c r="E584" s="32" t="s">
        <v>21</v>
      </c>
      <c r="F584" s="32" t="s">
        <v>10</v>
      </c>
      <c r="G584" s="32">
        <v>62.897899999999993</v>
      </c>
      <c r="H584" s="32">
        <v>58.863790000000002</v>
      </c>
      <c r="I584" s="32">
        <v>66.932009999999991</v>
      </c>
      <c r="J584" s="37">
        <v>4.0341099999999983</v>
      </c>
      <c r="K584" s="37">
        <v>4.0341099999999912</v>
      </c>
    </row>
    <row r="585" spans="1:11">
      <c r="A585" s="37" t="s">
        <v>696</v>
      </c>
      <c r="B585" s="32" t="s">
        <v>81</v>
      </c>
      <c r="C585" s="32" t="s">
        <v>42</v>
      </c>
      <c r="D585" s="32" t="s">
        <v>53</v>
      </c>
      <c r="E585" s="32" t="s">
        <v>21</v>
      </c>
      <c r="F585" s="32" t="s">
        <v>11</v>
      </c>
      <c r="G585" s="32">
        <v>61.708399999999997</v>
      </c>
      <c r="H585" s="32">
        <v>57.491040000000005</v>
      </c>
      <c r="I585" s="32">
        <v>65.925759999999997</v>
      </c>
      <c r="J585" s="37">
        <v>4.2173599999999993</v>
      </c>
      <c r="K585" s="37">
        <v>4.2173599999999922</v>
      </c>
    </row>
    <row r="586" spans="1:11">
      <c r="A586" s="37" t="s">
        <v>697</v>
      </c>
      <c r="B586" s="32" t="s">
        <v>81</v>
      </c>
      <c r="C586" s="32" t="s">
        <v>42</v>
      </c>
      <c r="D586" s="32" t="s">
        <v>53</v>
      </c>
      <c r="E586" s="32" t="s">
        <v>21</v>
      </c>
      <c r="F586" s="32" t="s">
        <v>12</v>
      </c>
      <c r="G586" s="32">
        <v>59.595489999999998</v>
      </c>
      <c r="H586" s="32">
        <v>55.238669999999999</v>
      </c>
      <c r="I586" s="32">
        <v>63.952299999999994</v>
      </c>
      <c r="J586" s="37">
        <v>4.3568099999999959</v>
      </c>
      <c r="K586" s="37">
        <v>4.356819999999999</v>
      </c>
    </row>
    <row r="587" spans="1:11">
      <c r="A587" s="37" t="s">
        <v>698</v>
      </c>
      <c r="B587" s="32" t="s">
        <v>81</v>
      </c>
      <c r="C587" s="32" t="s">
        <v>42</v>
      </c>
      <c r="D587" s="32" t="s">
        <v>53</v>
      </c>
      <c r="E587" s="32" t="s">
        <v>21</v>
      </c>
      <c r="F587" s="32" t="s">
        <v>13</v>
      </c>
      <c r="G587" s="32">
        <v>57.384820000000005</v>
      </c>
      <c r="H587" s="32">
        <v>53.724609999999998</v>
      </c>
      <c r="I587" s="32">
        <v>61.045039999999993</v>
      </c>
      <c r="J587" s="37">
        <v>3.6602199999999883</v>
      </c>
      <c r="K587" s="37">
        <v>3.6602100000000064</v>
      </c>
    </row>
    <row r="588" spans="1:11">
      <c r="A588" s="37" t="s">
        <v>699</v>
      </c>
      <c r="B588" s="32" t="s">
        <v>81</v>
      </c>
      <c r="C588" s="32" t="s">
        <v>42</v>
      </c>
      <c r="D588" s="32" t="s">
        <v>53</v>
      </c>
      <c r="E588" s="32" t="s">
        <v>21</v>
      </c>
      <c r="F588" s="32" t="s">
        <v>20</v>
      </c>
      <c r="G588" s="32">
        <v>61.329210000000003</v>
      </c>
      <c r="H588" s="32">
        <v>57.654260000000001</v>
      </c>
      <c r="I588" s="32">
        <v>65.00415000000001</v>
      </c>
      <c r="J588" s="37">
        <v>3.6749400000000065</v>
      </c>
      <c r="K588" s="37">
        <v>3.6749500000000026</v>
      </c>
    </row>
    <row r="589" spans="1:11">
      <c r="A589" s="37" t="s">
        <v>700</v>
      </c>
      <c r="B589" s="32" t="s">
        <v>81</v>
      </c>
      <c r="C589" s="32" t="s">
        <v>42</v>
      </c>
      <c r="D589" s="32" t="s">
        <v>53</v>
      </c>
      <c r="E589" s="32" t="s">
        <v>21</v>
      </c>
      <c r="F589" s="32" t="s">
        <v>14</v>
      </c>
      <c r="G589" s="32">
        <v>58.482880000000002</v>
      </c>
      <c r="H589" s="32">
        <v>54.234259999999999</v>
      </c>
      <c r="I589" s="32">
        <v>62.731499999999997</v>
      </c>
      <c r="J589" s="37">
        <v>4.2486199999999954</v>
      </c>
      <c r="K589" s="37">
        <v>4.2486200000000025</v>
      </c>
    </row>
    <row r="590" spans="1:11">
      <c r="A590" s="37" t="s">
        <v>701</v>
      </c>
      <c r="B590" s="32" t="s">
        <v>81</v>
      </c>
      <c r="C590" s="32" t="s">
        <v>42</v>
      </c>
      <c r="D590" s="32" t="s">
        <v>53</v>
      </c>
      <c r="E590" s="32" t="s">
        <v>21</v>
      </c>
      <c r="F590" s="32" t="s">
        <v>15</v>
      </c>
      <c r="G590" s="32">
        <v>57.939479999999996</v>
      </c>
      <c r="H590" s="32">
        <v>53.752359999999996</v>
      </c>
      <c r="I590" s="32">
        <v>62.126610000000007</v>
      </c>
      <c r="J590" s="37">
        <v>4.1871300000000105</v>
      </c>
      <c r="K590" s="37">
        <v>4.1871200000000002</v>
      </c>
    </row>
    <row r="591" spans="1:11">
      <c r="A591" s="37" t="s">
        <v>702</v>
      </c>
      <c r="B591" s="32" t="s">
        <v>81</v>
      </c>
      <c r="C591" s="32" t="s">
        <v>42</v>
      </c>
      <c r="D591" s="32" t="s">
        <v>53</v>
      </c>
      <c r="E591" s="32" t="s">
        <v>21</v>
      </c>
      <c r="F591" s="32" t="s">
        <v>16</v>
      </c>
      <c r="G591" s="32">
        <v>56.794049999999999</v>
      </c>
      <c r="H591" s="32">
        <v>52.490950000000005</v>
      </c>
      <c r="I591" s="32">
        <v>61.097149999999999</v>
      </c>
      <c r="J591" s="37">
        <v>4.3031000000000006</v>
      </c>
      <c r="K591" s="37">
        <v>4.3030999999999935</v>
      </c>
    </row>
    <row r="592" spans="1:11">
      <c r="A592" s="37" t="s">
        <v>703</v>
      </c>
      <c r="B592" s="32" t="s">
        <v>81</v>
      </c>
      <c r="C592" s="32" t="s">
        <v>42</v>
      </c>
      <c r="D592" s="32" t="s">
        <v>53</v>
      </c>
      <c r="E592" s="32" t="s">
        <v>21</v>
      </c>
      <c r="F592" s="32" t="s">
        <v>17</v>
      </c>
      <c r="G592" s="32">
        <v>54.070169999999997</v>
      </c>
      <c r="H592" s="32">
        <v>49.763480000000001</v>
      </c>
      <c r="I592" s="32">
        <v>58.376859999999994</v>
      </c>
      <c r="J592" s="37">
        <v>4.3066899999999961</v>
      </c>
      <c r="K592" s="37">
        <v>4.3066899999999961</v>
      </c>
    </row>
    <row r="593" spans="1:11">
      <c r="A593" s="37" t="s">
        <v>704</v>
      </c>
      <c r="B593" s="32" t="s">
        <v>81</v>
      </c>
      <c r="C593" s="32" t="s">
        <v>42</v>
      </c>
      <c r="D593" s="32" t="s">
        <v>53</v>
      </c>
      <c r="E593" s="32" t="s">
        <v>21</v>
      </c>
      <c r="F593" s="32" t="s">
        <v>18</v>
      </c>
      <c r="G593" s="32">
        <v>61.179320000000004</v>
      </c>
      <c r="H593" s="32">
        <v>57.096080000000008</v>
      </c>
      <c r="I593" s="32">
        <v>65.262569999999997</v>
      </c>
      <c r="J593" s="37">
        <v>4.0832499999999925</v>
      </c>
      <c r="K593" s="37">
        <v>4.0832399999999964</v>
      </c>
    </row>
    <row r="594" spans="1:11">
      <c r="A594" s="37" t="s">
        <v>705</v>
      </c>
      <c r="B594" s="32" t="s">
        <v>81</v>
      </c>
      <c r="C594" s="32" t="s">
        <v>42</v>
      </c>
      <c r="D594" s="32" t="s">
        <v>53</v>
      </c>
      <c r="E594" s="32" t="s">
        <v>21</v>
      </c>
      <c r="F594" s="32" t="s">
        <v>19</v>
      </c>
      <c r="G594" s="32">
        <v>57.63402</v>
      </c>
      <c r="H594" s="32">
        <v>53.214799999999997</v>
      </c>
      <c r="I594" s="32">
        <v>62.053239999999995</v>
      </c>
      <c r="J594" s="37">
        <v>4.4192199999999957</v>
      </c>
      <c r="K594" s="37">
        <v>4.4192200000000028</v>
      </c>
    </row>
    <row r="595" spans="1:11">
      <c r="A595" s="37" t="s">
        <v>706</v>
      </c>
      <c r="B595" s="32" t="s">
        <v>81</v>
      </c>
      <c r="C595" s="32" t="s">
        <v>42</v>
      </c>
      <c r="D595" s="32" t="s">
        <v>53</v>
      </c>
      <c r="E595" s="32" t="s">
        <v>21</v>
      </c>
      <c r="F595" s="32" t="s">
        <v>22</v>
      </c>
      <c r="G595" s="32">
        <v>56.219569999999997</v>
      </c>
      <c r="H595" s="32">
        <v>54.476239999999997</v>
      </c>
      <c r="I595" s="32">
        <v>57.962899999999998</v>
      </c>
      <c r="J595" s="37">
        <v>1.7433300000000003</v>
      </c>
      <c r="K595" s="37">
        <v>1.7433300000000003</v>
      </c>
    </row>
    <row r="596" spans="1:11">
      <c r="A596" s="37" t="s">
        <v>707</v>
      </c>
      <c r="B596" s="32" t="s">
        <v>81</v>
      </c>
      <c r="C596" s="32" t="s">
        <v>42</v>
      </c>
      <c r="D596" s="32" t="s">
        <v>53</v>
      </c>
      <c r="E596" s="32" t="s">
        <v>21</v>
      </c>
      <c r="F596" s="32" t="s">
        <v>43</v>
      </c>
      <c r="G596" s="32">
        <v>48.02393</v>
      </c>
      <c r="H596" s="32">
        <v>45.485700000000001</v>
      </c>
      <c r="I596" s="32">
        <v>50.562159999999999</v>
      </c>
      <c r="J596" s="37">
        <v>2.5382299999999987</v>
      </c>
      <c r="K596" s="37">
        <v>2.5382299999999987</v>
      </c>
    </row>
    <row r="597" spans="1:11">
      <c r="A597" s="37" t="s">
        <v>708</v>
      </c>
      <c r="B597" s="32" t="s">
        <v>81</v>
      </c>
      <c r="C597" s="32" t="s">
        <v>42</v>
      </c>
      <c r="D597" s="32" t="s">
        <v>53</v>
      </c>
      <c r="E597" s="32" t="s">
        <v>21</v>
      </c>
      <c r="F597" s="32" t="s">
        <v>44</v>
      </c>
      <c r="G597" s="32">
        <v>49.320270000000001</v>
      </c>
      <c r="H597" s="32">
        <v>45.134360000000001</v>
      </c>
      <c r="I597" s="32">
        <v>53.506189999999997</v>
      </c>
      <c r="J597" s="37">
        <v>4.1859199999999959</v>
      </c>
      <c r="K597" s="37">
        <v>4.1859099999999998</v>
      </c>
    </row>
    <row r="598" spans="1:11">
      <c r="A598" s="37" t="s">
        <v>709</v>
      </c>
      <c r="B598" s="32" t="s">
        <v>81</v>
      </c>
      <c r="C598" s="32" t="s">
        <v>42</v>
      </c>
      <c r="D598" s="32" t="s">
        <v>53</v>
      </c>
      <c r="E598" s="32" t="s">
        <v>21</v>
      </c>
      <c r="F598" s="32" t="s">
        <v>23</v>
      </c>
      <c r="G598" s="32">
        <v>61.603729999999999</v>
      </c>
      <c r="H598" s="32">
        <v>59.277179999999994</v>
      </c>
      <c r="I598" s="32">
        <v>63.930279999999996</v>
      </c>
      <c r="J598" s="37">
        <v>2.3265499999999975</v>
      </c>
      <c r="K598" s="37">
        <v>2.3265500000000046</v>
      </c>
    </row>
    <row r="599" spans="1:11">
      <c r="A599" s="37" t="s">
        <v>710</v>
      </c>
      <c r="B599" s="32" t="s">
        <v>81</v>
      </c>
      <c r="C599" s="32" t="s">
        <v>42</v>
      </c>
      <c r="D599" s="32" t="s">
        <v>53</v>
      </c>
      <c r="E599" s="32" t="s">
        <v>21</v>
      </c>
      <c r="F599" s="32" t="s">
        <v>39</v>
      </c>
      <c r="G599" s="32">
        <v>60.771739999999994</v>
      </c>
      <c r="H599" s="32">
        <v>57.701450000000001</v>
      </c>
      <c r="I599" s="32">
        <v>63.842019999999998</v>
      </c>
      <c r="J599" s="37">
        <v>3.0702800000000039</v>
      </c>
      <c r="K599" s="37">
        <v>3.0702899999999929</v>
      </c>
    </row>
    <row r="600" spans="1:11">
      <c r="A600" s="37" t="s">
        <v>1197</v>
      </c>
      <c r="B600" s="32" t="s">
        <v>81</v>
      </c>
      <c r="C600" s="32" t="s">
        <v>42</v>
      </c>
      <c r="D600" s="32" t="s">
        <v>53</v>
      </c>
      <c r="E600" s="32" t="s">
        <v>21</v>
      </c>
      <c r="F600" s="32" t="s">
        <v>1178</v>
      </c>
      <c r="G600" s="32">
        <v>58.060140000000004</v>
      </c>
      <c r="H600" s="32">
        <v>55.189689999999999</v>
      </c>
      <c r="I600" s="32">
        <v>60.930579999999999</v>
      </c>
      <c r="J600" s="37">
        <v>2.870439999999995</v>
      </c>
      <c r="K600" s="37">
        <v>2.8704500000000053</v>
      </c>
    </row>
    <row r="601" spans="1:11">
      <c r="A601" s="37" t="s">
        <v>711</v>
      </c>
      <c r="B601" s="32" t="s">
        <v>81</v>
      </c>
      <c r="C601" s="32" t="s">
        <v>42</v>
      </c>
      <c r="D601" s="32" t="s">
        <v>53</v>
      </c>
      <c r="E601" s="32" t="s">
        <v>21</v>
      </c>
      <c r="F601" s="32" t="s">
        <v>40</v>
      </c>
      <c r="G601" s="32">
        <v>57.615430000000003</v>
      </c>
      <c r="H601" s="32">
        <v>55.633710000000001</v>
      </c>
      <c r="I601" s="32">
        <v>59.597149999999999</v>
      </c>
      <c r="J601" s="37">
        <v>1.9817199999999957</v>
      </c>
      <c r="K601" s="37">
        <v>1.9817200000000028</v>
      </c>
    </row>
    <row r="602" spans="1:11">
      <c r="A602" s="37" t="s">
        <v>712</v>
      </c>
      <c r="B602" s="32" t="s">
        <v>81</v>
      </c>
      <c r="C602" s="32" t="s">
        <v>42</v>
      </c>
      <c r="D602" s="32" t="s">
        <v>53</v>
      </c>
      <c r="E602" s="32" t="s">
        <v>21</v>
      </c>
      <c r="F602" s="32" t="s">
        <v>160</v>
      </c>
      <c r="G602" s="32">
        <v>56.632469999999998</v>
      </c>
      <c r="H602" s="32">
        <v>55.710119999999996</v>
      </c>
      <c r="I602" s="32">
        <v>57.554819999999992</v>
      </c>
      <c r="J602" s="37">
        <v>0.92234999999999445</v>
      </c>
      <c r="K602" s="37">
        <v>0.92235000000000156</v>
      </c>
    </row>
    <row r="603" spans="1:11">
      <c r="A603" s="37" t="s">
        <v>713</v>
      </c>
      <c r="B603" s="32" t="s">
        <v>81</v>
      </c>
      <c r="C603" s="32" t="s">
        <v>42</v>
      </c>
      <c r="D603" s="32" t="s">
        <v>53</v>
      </c>
      <c r="E603" s="32" t="s">
        <v>191</v>
      </c>
      <c r="F603" s="32" t="s">
        <v>0</v>
      </c>
      <c r="G603" s="32">
        <v>41.164879999999997</v>
      </c>
      <c r="H603" s="32">
        <v>37.021569999999997</v>
      </c>
      <c r="I603" s="32">
        <v>45.308189999999996</v>
      </c>
      <c r="J603" s="37">
        <v>4.1433099999999996</v>
      </c>
      <c r="K603" s="37">
        <v>4.1433099999999996</v>
      </c>
    </row>
    <row r="604" spans="1:11">
      <c r="A604" s="37" t="s">
        <v>714</v>
      </c>
      <c r="B604" s="32" t="s">
        <v>81</v>
      </c>
      <c r="C604" s="32" t="s">
        <v>42</v>
      </c>
      <c r="D604" s="32" t="s">
        <v>53</v>
      </c>
      <c r="E604" s="32" t="s">
        <v>191</v>
      </c>
      <c r="F604" s="32" t="s">
        <v>1</v>
      </c>
      <c r="G604" s="32">
        <v>42.256219999999999</v>
      </c>
      <c r="H604" s="32">
        <v>38.231169999999999</v>
      </c>
      <c r="I604" s="32">
        <v>46.281280000000002</v>
      </c>
      <c r="J604" s="37">
        <v>4.0250600000000034</v>
      </c>
      <c r="K604" s="37">
        <v>4.0250500000000002</v>
      </c>
    </row>
    <row r="605" spans="1:11">
      <c r="A605" s="37" t="s">
        <v>715</v>
      </c>
      <c r="B605" s="32" t="s">
        <v>81</v>
      </c>
      <c r="C605" s="32" t="s">
        <v>42</v>
      </c>
      <c r="D605" s="32" t="s">
        <v>53</v>
      </c>
      <c r="E605" s="32" t="s">
        <v>191</v>
      </c>
      <c r="F605" s="32" t="s">
        <v>2</v>
      </c>
      <c r="G605" s="32">
        <v>44.144090000000006</v>
      </c>
      <c r="H605" s="32">
        <v>40.282069999999997</v>
      </c>
      <c r="I605" s="32">
        <v>48.006100000000004</v>
      </c>
      <c r="J605" s="37">
        <v>3.8620099999999979</v>
      </c>
      <c r="K605" s="37">
        <v>3.8620200000000082</v>
      </c>
    </row>
    <row r="606" spans="1:11">
      <c r="A606" s="37" t="s">
        <v>716</v>
      </c>
      <c r="B606" s="32" t="s">
        <v>81</v>
      </c>
      <c r="C606" s="32" t="s">
        <v>42</v>
      </c>
      <c r="D606" s="32" t="s">
        <v>53</v>
      </c>
      <c r="E606" s="32" t="s">
        <v>191</v>
      </c>
      <c r="F606" s="32" t="s">
        <v>3</v>
      </c>
      <c r="G606" s="32">
        <v>41.857390000000002</v>
      </c>
      <c r="H606" s="32">
        <v>37.928800000000003</v>
      </c>
      <c r="I606" s="32">
        <v>45.785979999999995</v>
      </c>
      <c r="J606" s="37">
        <v>3.9285899999999927</v>
      </c>
      <c r="K606" s="37">
        <v>3.9285899999999998</v>
      </c>
    </row>
    <row r="607" spans="1:11">
      <c r="A607" s="37" t="s">
        <v>717</v>
      </c>
      <c r="B607" s="32" t="s">
        <v>81</v>
      </c>
      <c r="C607" s="32" t="s">
        <v>42</v>
      </c>
      <c r="D607" s="32" t="s">
        <v>53</v>
      </c>
      <c r="E607" s="32" t="s">
        <v>191</v>
      </c>
      <c r="F607" s="32" t="s">
        <v>4</v>
      </c>
      <c r="G607" s="32">
        <v>47.281779999999998</v>
      </c>
      <c r="H607" s="32">
        <v>43.454509999999999</v>
      </c>
      <c r="I607" s="32">
        <v>51.109050000000003</v>
      </c>
      <c r="J607" s="37">
        <v>3.8272700000000057</v>
      </c>
      <c r="K607" s="37">
        <v>3.8272699999999986</v>
      </c>
    </row>
    <row r="608" spans="1:11">
      <c r="A608" s="37" t="s">
        <v>718</v>
      </c>
      <c r="B608" s="32" t="s">
        <v>81</v>
      </c>
      <c r="C608" s="32" t="s">
        <v>42</v>
      </c>
      <c r="D608" s="32" t="s">
        <v>53</v>
      </c>
      <c r="E608" s="32" t="s">
        <v>191</v>
      </c>
      <c r="F608" s="32" t="s">
        <v>5</v>
      </c>
      <c r="G608" s="32">
        <v>43.560179999999995</v>
      </c>
      <c r="H608" s="32">
        <v>39.693489999999997</v>
      </c>
      <c r="I608" s="32">
        <v>47.426859999999998</v>
      </c>
      <c r="J608" s="37">
        <v>3.8666800000000023</v>
      </c>
      <c r="K608" s="37">
        <v>3.8666899999999984</v>
      </c>
    </row>
    <row r="609" spans="1:11">
      <c r="A609" s="37" t="s">
        <v>719</v>
      </c>
      <c r="B609" s="32" t="s">
        <v>81</v>
      </c>
      <c r="C609" s="32" t="s">
        <v>42</v>
      </c>
      <c r="D609" s="32" t="s">
        <v>53</v>
      </c>
      <c r="E609" s="32" t="s">
        <v>191</v>
      </c>
      <c r="F609" s="32" t="s">
        <v>137</v>
      </c>
      <c r="G609" s="32">
        <v>35.716209999999997</v>
      </c>
      <c r="H609" s="32">
        <v>31.755400000000002</v>
      </c>
      <c r="I609" s="32">
        <v>39.677019999999999</v>
      </c>
      <c r="J609" s="37">
        <v>3.9608100000000022</v>
      </c>
      <c r="K609" s="37">
        <v>3.9608099999999951</v>
      </c>
    </row>
    <row r="610" spans="1:11">
      <c r="A610" s="37" t="s">
        <v>720</v>
      </c>
      <c r="B610" s="32" t="s">
        <v>81</v>
      </c>
      <c r="C610" s="32" t="s">
        <v>42</v>
      </c>
      <c r="D610" s="32" t="s">
        <v>53</v>
      </c>
      <c r="E610" s="32" t="s">
        <v>191</v>
      </c>
      <c r="F610" s="32" t="s">
        <v>6</v>
      </c>
      <c r="G610" s="32">
        <v>39.385740000000006</v>
      </c>
      <c r="H610" s="32">
        <v>35.308440000000004</v>
      </c>
      <c r="I610" s="32">
        <v>43.463030000000003</v>
      </c>
      <c r="J610" s="37">
        <v>4.0772899999999979</v>
      </c>
      <c r="K610" s="37">
        <v>4.077300000000001</v>
      </c>
    </row>
    <row r="611" spans="1:11">
      <c r="A611" s="37" t="s">
        <v>721</v>
      </c>
      <c r="B611" s="32" t="s">
        <v>81</v>
      </c>
      <c r="C611" s="32" t="s">
        <v>42</v>
      </c>
      <c r="D611" s="32" t="s">
        <v>53</v>
      </c>
      <c r="E611" s="32" t="s">
        <v>191</v>
      </c>
      <c r="F611" s="32" t="s">
        <v>7</v>
      </c>
      <c r="G611" s="32">
        <v>38.617050000000006</v>
      </c>
      <c r="H611" s="32">
        <v>34.693519999999999</v>
      </c>
      <c r="I611" s="32">
        <v>42.540579999999999</v>
      </c>
      <c r="J611" s="37">
        <v>3.9235299999999924</v>
      </c>
      <c r="K611" s="37">
        <v>3.9235300000000066</v>
      </c>
    </row>
    <row r="612" spans="1:11">
      <c r="A612" s="37" t="s">
        <v>722</v>
      </c>
      <c r="B612" s="32" t="s">
        <v>81</v>
      </c>
      <c r="C612" s="32" t="s">
        <v>42</v>
      </c>
      <c r="D612" s="32" t="s">
        <v>53</v>
      </c>
      <c r="E612" s="32" t="s">
        <v>191</v>
      </c>
      <c r="F612" s="32" t="s">
        <v>8</v>
      </c>
      <c r="G612" s="32">
        <v>34.862099999999998</v>
      </c>
      <c r="H612" s="32">
        <v>31.313439999999996</v>
      </c>
      <c r="I612" s="32">
        <v>38.410759999999996</v>
      </c>
      <c r="J612" s="37">
        <v>3.5486599999999981</v>
      </c>
      <c r="K612" s="37">
        <v>3.5486600000000017</v>
      </c>
    </row>
    <row r="613" spans="1:11">
      <c r="A613" s="37" t="s">
        <v>723</v>
      </c>
      <c r="B613" s="32" t="s">
        <v>81</v>
      </c>
      <c r="C613" s="32" t="s">
        <v>42</v>
      </c>
      <c r="D613" s="32" t="s">
        <v>53</v>
      </c>
      <c r="E613" s="32" t="s">
        <v>191</v>
      </c>
      <c r="F613" s="32" t="s">
        <v>9</v>
      </c>
      <c r="G613" s="32">
        <v>47.674160000000001</v>
      </c>
      <c r="H613" s="32">
        <v>44.031009999999995</v>
      </c>
      <c r="I613" s="32">
        <v>51.317320000000002</v>
      </c>
      <c r="J613" s="37">
        <v>3.6431600000000017</v>
      </c>
      <c r="K613" s="37">
        <v>3.6431500000000057</v>
      </c>
    </row>
    <row r="614" spans="1:11">
      <c r="A614" s="37" t="s">
        <v>724</v>
      </c>
      <c r="B614" s="32" t="s">
        <v>81</v>
      </c>
      <c r="C614" s="32" t="s">
        <v>42</v>
      </c>
      <c r="D614" s="32" t="s">
        <v>53</v>
      </c>
      <c r="E614" s="32" t="s">
        <v>191</v>
      </c>
      <c r="F614" s="32" t="s">
        <v>10</v>
      </c>
      <c r="G614" s="32">
        <v>45.530949999999997</v>
      </c>
      <c r="H614" s="32">
        <v>41.527950000000004</v>
      </c>
      <c r="I614" s="32">
        <v>49.533949999999997</v>
      </c>
      <c r="J614" s="37">
        <v>4.0030000000000001</v>
      </c>
      <c r="K614" s="37">
        <v>4.002999999999993</v>
      </c>
    </row>
    <row r="615" spans="1:11">
      <c r="A615" s="37" t="s">
        <v>725</v>
      </c>
      <c r="B615" s="32" t="s">
        <v>81</v>
      </c>
      <c r="C615" s="32" t="s">
        <v>42</v>
      </c>
      <c r="D615" s="32" t="s">
        <v>53</v>
      </c>
      <c r="E615" s="32" t="s">
        <v>191</v>
      </c>
      <c r="F615" s="32" t="s">
        <v>11</v>
      </c>
      <c r="G615" s="32">
        <v>44.477029999999999</v>
      </c>
      <c r="H615" s="32">
        <v>40.455750000000002</v>
      </c>
      <c r="I615" s="32">
        <v>48.4983</v>
      </c>
      <c r="J615" s="37">
        <v>4.0212700000000012</v>
      </c>
      <c r="K615" s="37">
        <v>4.0212799999999973</v>
      </c>
    </row>
    <row r="616" spans="1:11">
      <c r="A616" s="37" t="s">
        <v>726</v>
      </c>
      <c r="B616" s="32" t="s">
        <v>81</v>
      </c>
      <c r="C616" s="32" t="s">
        <v>42</v>
      </c>
      <c r="D616" s="32" t="s">
        <v>53</v>
      </c>
      <c r="E616" s="32" t="s">
        <v>191</v>
      </c>
      <c r="F616" s="32" t="s">
        <v>12</v>
      </c>
      <c r="G616" s="32">
        <v>47.624130000000001</v>
      </c>
      <c r="H616" s="32">
        <v>43.461929999999995</v>
      </c>
      <c r="I616" s="32">
        <v>51.786339999999996</v>
      </c>
      <c r="J616" s="37">
        <v>4.1622099999999946</v>
      </c>
      <c r="K616" s="37">
        <v>4.1622000000000057</v>
      </c>
    </row>
    <row r="617" spans="1:11">
      <c r="A617" s="37" t="s">
        <v>727</v>
      </c>
      <c r="B617" s="32" t="s">
        <v>81</v>
      </c>
      <c r="C617" s="32" t="s">
        <v>42</v>
      </c>
      <c r="D617" s="32" t="s">
        <v>53</v>
      </c>
      <c r="E617" s="32" t="s">
        <v>191</v>
      </c>
      <c r="F617" s="32" t="s">
        <v>13</v>
      </c>
      <c r="G617" s="32">
        <v>45.398679999999999</v>
      </c>
      <c r="H617" s="32">
        <v>41.88655</v>
      </c>
      <c r="I617" s="32">
        <v>48.910809999999998</v>
      </c>
      <c r="J617" s="37">
        <v>3.5121299999999991</v>
      </c>
      <c r="K617" s="37">
        <v>3.5121299999999991</v>
      </c>
    </row>
    <row r="618" spans="1:11">
      <c r="A618" s="37" t="s">
        <v>728</v>
      </c>
      <c r="B618" s="32" t="s">
        <v>81</v>
      </c>
      <c r="C618" s="32" t="s">
        <v>42</v>
      </c>
      <c r="D618" s="32" t="s">
        <v>53</v>
      </c>
      <c r="E618" s="32" t="s">
        <v>191</v>
      </c>
      <c r="F618" s="32" t="s">
        <v>20</v>
      </c>
      <c r="G618" s="32">
        <v>43.409869999999998</v>
      </c>
      <c r="H618" s="32">
        <v>39.885860000000001</v>
      </c>
      <c r="I618" s="32">
        <v>46.933880000000002</v>
      </c>
      <c r="J618" s="37">
        <v>3.5240100000000041</v>
      </c>
      <c r="K618" s="37">
        <v>3.524009999999997</v>
      </c>
    </row>
    <row r="619" spans="1:11">
      <c r="A619" s="37" t="s">
        <v>729</v>
      </c>
      <c r="B619" s="32" t="s">
        <v>81</v>
      </c>
      <c r="C619" s="32" t="s">
        <v>42</v>
      </c>
      <c r="D619" s="32" t="s">
        <v>53</v>
      </c>
      <c r="E619" s="32" t="s">
        <v>191</v>
      </c>
      <c r="F619" s="32" t="s">
        <v>14</v>
      </c>
      <c r="G619" s="32">
        <v>38.369340000000001</v>
      </c>
      <c r="H619" s="32">
        <v>34.339500000000001</v>
      </c>
      <c r="I619" s="32">
        <v>42.399189999999997</v>
      </c>
      <c r="J619" s="37">
        <v>4.0298499999999962</v>
      </c>
      <c r="K619" s="37">
        <v>4.0298400000000001</v>
      </c>
    </row>
    <row r="620" spans="1:11">
      <c r="A620" s="37" t="s">
        <v>730</v>
      </c>
      <c r="B620" s="32" t="s">
        <v>81</v>
      </c>
      <c r="C620" s="32" t="s">
        <v>42</v>
      </c>
      <c r="D620" s="32" t="s">
        <v>53</v>
      </c>
      <c r="E620" s="32" t="s">
        <v>191</v>
      </c>
      <c r="F620" s="32" t="s">
        <v>15</v>
      </c>
      <c r="G620" s="32">
        <v>37.62941</v>
      </c>
      <c r="H620" s="32">
        <v>33.681529999999995</v>
      </c>
      <c r="I620" s="32">
        <v>41.577280000000002</v>
      </c>
      <c r="J620" s="37">
        <v>3.9478700000000018</v>
      </c>
      <c r="K620" s="37">
        <v>3.9478800000000049</v>
      </c>
    </row>
    <row r="621" spans="1:11">
      <c r="A621" s="37" t="s">
        <v>731</v>
      </c>
      <c r="B621" s="32" t="s">
        <v>81</v>
      </c>
      <c r="C621" s="32" t="s">
        <v>42</v>
      </c>
      <c r="D621" s="32" t="s">
        <v>53</v>
      </c>
      <c r="E621" s="32" t="s">
        <v>191</v>
      </c>
      <c r="F621" s="32" t="s">
        <v>16</v>
      </c>
      <c r="G621" s="32">
        <v>36.952179999999998</v>
      </c>
      <c r="H621" s="32">
        <v>32.875280000000004</v>
      </c>
      <c r="I621" s="32">
        <v>41.02908</v>
      </c>
      <c r="J621" s="37">
        <v>4.076900000000002</v>
      </c>
      <c r="K621" s="37">
        <v>4.0768999999999949</v>
      </c>
    </row>
    <row r="622" spans="1:11">
      <c r="A622" s="37" t="s">
        <v>732</v>
      </c>
      <c r="B622" s="32" t="s">
        <v>81</v>
      </c>
      <c r="C622" s="32" t="s">
        <v>42</v>
      </c>
      <c r="D622" s="32" t="s">
        <v>53</v>
      </c>
      <c r="E622" s="32" t="s">
        <v>191</v>
      </c>
      <c r="F622" s="32" t="s">
        <v>17</v>
      </c>
      <c r="G622" s="32">
        <v>38.911729999999999</v>
      </c>
      <c r="H622" s="32">
        <v>34.924239999999998</v>
      </c>
      <c r="I622" s="32">
        <v>42.89922</v>
      </c>
      <c r="J622" s="37">
        <v>3.9874900000000011</v>
      </c>
      <c r="K622" s="37">
        <v>3.9874900000000011</v>
      </c>
    </row>
    <row r="623" spans="1:11">
      <c r="A623" s="37" t="s">
        <v>733</v>
      </c>
      <c r="B623" s="32" t="s">
        <v>81</v>
      </c>
      <c r="C623" s="32" t="s">
        <v>42</v>
      </c>
      <c r="D623" s="32" t="s">
        <v>53</v>
      </c>
      <c r="E623" s="32" t="s">
        <v>191</v>
      </c>
      <c r="F623" s="32" t="s">
        <v>18</v>
      </c>
      <c r="G623" s="32">
        <v>45.411190000000005</v>
      </c>
      <c r="H623" s="32">
        <v>41.474409999999999</v>
      </c>
      <c r="I623" s="32">
        <v>49.347970000000004</v>
      </c>
      <c r="J623" s="37">
        <v>3.9367799999999988</v>
      </c>
      <c r="K623" s="37">
        <v>3.9367800000000059</v>
      </c>
    </row>
    <row r="624" spans="1:11">
      <c r="A624" s="37" t="s">
        <v>734</v>
      </c>
      <c r="B624" s="32" t="s">
        <v>81</v>
      </c>
      <c r="C624" s="32" t="s">
        <v>42</v>
      </c>
      <c r="D624" s="32" t="s">
        <v>53</v>
      </c>
      <c r="E624" s="32" t="s">
        <v>191</v>
      </c>
      <c r="F624" s="32" t="s">
        <v>19</v>
      </c>
      <c r="G624" s="32">
        <v>45.772420000000004</v>
      </c>
      <c r="H624" s="32">
        <v>41.574950000000001</v>
      </c>
      <c r="I624" s="32">
        <v>49.969889999999999</v>
      </c>
      <c r="J624" s="37">
        <v>4.1974699999999956</v>
      </c>
      <c r="K624" s="37">
        <v>4.1974700000000027</v>
      </c>
    </row>
    <row r="625" spans="1:11">
      <c r="A625" s="37" t="s">
        <v>735</v>
      </c>
      <c r="B625" s="32" t="s">
        <v>81</v>
      </c>
      <c r="C625" s="32" t="s">
        <v>42</v>
      </c>
      <c r="D625" s="32" t="s">
        <v>53</v>
      </c>
      <c r="E625" s="32" t="s">
        <v>191</v>
      </c>
      <c r="F625" s="32" t="s">
        <v>22</v>
      </c>
      <c r="G625" s="32">
        <v>43.781759999999998</v>
      </c>
      <c r="H625" s="32">
        <v>42.143920000000001</v>
      </c>
      <c r="I625" s="32">
        <v>45.419589999999999</v>
      </c>
      <c r="J625" s="37">
        <v>1.637830000000001</v>
      </c>
      <c r="K625" s="37">
        <v>1.6378399999999971</v>
      </c>
    </row>
    <row r="626" spans="1:11">
      <c r="A626" s="37" t="s">
        <v>736</v>
      </c>
      <c r="B626" s="32" t="s">
        <v>81</v>
      </c>
      <c r="C626" s="32" t="s">
        <v>42</v>
      </c>
      <c r="D626" s="32" t="s">
        <v>53</v>
      </c>
      <c r="E626" s="32" t="s">
        <v>191</v>
      </c>
      <c r="F626" s="32" t="s">
        <v>43</v>
      </c>
      <c r="G626" s="32">
        <v>36.867339999999999</v>
      </c>
      <c r="H626" s="32">
        <v>34.570879999999995</v>
      </c>
      <c r="I626" s="32">
        <v>39.163809999999998</v>
      </c>
      <c r="J626" s="37">
        <v>2.2964699999999993</v>
      </c>
      <c r="K626" s="37">
        <v>2.2964600000000033</v>
      </c>
    </row>
    <row r="627" spans="1:11">
      <c r="A627" s="37" t="s">
        <v>737</v>
      </c>
      <c r="B627" s="32" t="s">
        <v>81</v>
      </c>
      <c r="C627" s="32" t="s">
        <v>42</v>
      </c>
      <c r="D627" s="32" t="s">
        <v>53</v>
      </c>
      <c r="E627" s="32" t="s">
        <v>191</v>
      </c>
      <c r="F627" s="32" t="s">
        <v>44</v>
      </c>
      <c r="G627" s="32">
        <v>35.716209999999997</v>
      </c>
      <c r="H627" s="32">
        <v>31.755400000000002</v>
      </c>
      <c r="I627" s="32">
        <v>39.677019999999999</v>
      </c>
      <c r="J627" s="37">
        <v>3.9608100000000022</v>
      </c>
      <c r="K627" s="37">
        <v>3.9608099999999951</v>
      </c>
    </row>
    <row r="628" spans="1:11">
      <c r="A628" s="37" t="s">
        <v>738</v>
      </c>
      <c r="B628" s="32" t="s">
        <v>81</v>
      </c>
      <c r="C628" s="32" t="s">
        <v>42</v>
      </c>
      <c r="D628" s="32" t="s">
        <v>53</v>
      </c>
      <c r="E628" s="32" t="s">
        <v>191</v>
      </c>
      <c r="F628" s="32" t="s">
        <v>23</v>
      </c>
      <c r="G628" s="32">
        <v>46.207989999999995</v>
      </c>
      <c r="H628" s="32">
        <v>43.944400000000002</v>
      </c>
      <c r="I628" s="32">
        <v>48.47157</v>
      </c>
      <c r="J628" s="37">
        <v>2.2635800000000046</v>
      </c>
      <c r="K628" s="37">
        <v>2.2635899999999936</v>
      </c>
    </row>
    <row r="629" spans="1:11">
      <c r="A629" s="37" t="s">
        <v>739</v>
      </c>
      <c r="B629" s="32" t="s">
        <v>81</v>
      </c>
      <c r="C629" s="32" t="s">
        <v>42</v>
      </c>
      <c r="D629" s="32" t="s">
        <v>53</v>
      </c>
      <c r="E629" s="32" t="s">
        <v>191</v>
      </c>
      <c r="F629" s="32" t="s">
        <v>39</v>
      </c>
      <c r="G629" s="32">
        <v>42.466149999999999</v>
      </c>
      <c r="H629" s="32">
        <v>39.5032</v>
      </c>
      <c r="I629" s="32">
        <v>45.429110000000001</v>
      </c>
      <c r="J629" s="37">
        <v>2.9629600000000025</v>
      </c>
      <c r="K629" s="37">
        <v>2.9629499999999993</v>
      </c>
    </row>
    <row r="630" spans="1:11">
      <c r="A630" s="37" t="s">
        <v>1198</v>
      </c>
      <c r="B630" s="32" t="s">
        <v>81</v>
      </c>
      <c r="C630" s="32" t="s">
        <v>42</v>
      </c>
      <c r="D630" s="32" t="s">
        <v>53</v>
      </c>
      <c r="E630" s="32" t="s">
        <v>191</v>
      </c>
      <c r="F630" s="32" t="s">
        <v>1178</v>
      </c>
      <c r="G630" s="32">
        <v>46.107300000000002</v>
      </c>
      <c r="H630" s="32">
        <v>43.370629999999998</v>
      </c>
      <c r="I630" s="32">
        <v>48.843959999999996</v>
      </c>
      <c r="J630" s="37">
        <v>2.7366599999999934</v>
      </c>
      <c r="K630" s="37">
        <v>2.7366700000000037</v>
      </c>
    </row>
    <row r="631" spans="1:11">
      <c r="A631" s="37" t="s">
        <v>740</v>
      </c>
      <c r="B631" s="32" t="s">
        <v>81</v>
      </c>
      <c r="C631" s="32" t="s">
        <v>42</v>
      </c>
      <c r="D631" s="32" t="s">
        <v>53</v>
      </c>
      <c r="E631" s="32" t="s">
        <v>191</v>
      </c>
      <c r="F631" s="32" t="s">
        <v>40</v>
      </c>
      <c r="G631" s="32">
        <v>41.092079999999996</v>
      </c>
      <c r="H631" s="32">
        <v>39.214080000000003</v>
      </c>
      <c r="I631" s="32">
        <v>42.970079999999996</v>
      </c>
      <c r="J631" s="37">
        <v>1.8780000000000001</v>
      </c>
      <c r="K631" s="37">
        <v>1.877999999999993</v>
      </c>
    </row>
    <row r="632" spans="1:11">
      <c r="A632" s="37" t="s">
        <v>741</v>
      </c>
      <c r="B632" s="32" t="s">
        <v>81</v>
      </c>
      <c r="C632" s="32" t="s">
        <v>42</v>
      </c>
      <c r="D632" s="32" t="s">
        <v>53</v>
      </c>
      <c r="E632" s="32" t="s">
        <v>191</v>
      </c>
      <c r="F632" s="32" t="s">
        <v>160</v>
      </c>
      <c r="G632" s="32">
        <v>42.549819999999997</v>
      </c>
      <c r="H632" s="32">
        <v>41.677990000000001</v>
      </c>
      <c r="I632" s="32">
        <v>43.421660000000003</v>
      </c>
      <c r="J632" s="37">
        <v>0.87184000000000594</v>
      </c>
      <c r="K632" s="37">
        <v>0.87182999999999566</v>
      </c>
    </row>
    <row r="633" spans="1:11">
      <c r="A633" s="37" t="s">
        <v>742</v>
      </c>
      <c r="B633" s="32" t="s">
        <v>81</v>
      </c>
      <c r="C633" s="32" t="s">
        <v>42</v>
      </c>
      <c r="D633" s="32" t="s">
        <v>45</v>
      </c>
      <c r="E633" s="32" t="s">
        <v>130</v>
      </c>
      <c r="F633" s="32" t="s">
        <v>0</v>
      </c>
      <c r="G633" s="32">
        <v>23.108819999999998</v>
      </c>
      <c r="H633" s="32">
        <v>20.04025</v>
      </c>
      <c r="I633" s="32">
        <v>26.177389999999999</v>
      </c>
      <c r="J633" s="37">
        <v>3.0685700000000011</v>
      </c>
      <c r="K633" s="37">
        <v>3.0685699999999976</v>
      </c>
    </row>
    <row r="634" spans="1:11">
      <c r="A634" s="37" t="s">
        <v>743</v>
      </c>
      <c r="B634" s="32" t="s">
        <v>81</v>
      </c>
      <c r="C634" s="32" t="s">
        <v>42</v>
      </c>
      <c r="D634" s="32" t="s">
        <v>45</v>
      </c>
      <c r="E634" s="32" t="s">
        <v>130</v>
      </c>
      <c r="F634" s="32" t="s">
        <v>1</v>
      </c>
      <c r="G634" s="32">
        <v>23.743359999999999</v>
      </c>
      <c r="H634" s="32">
        <v>20.643529999999998</v>
      </c>
      <c r="I634" s="32">
        <v>26.8432</v>
      </c>
      <c r="J634" s="37">
        <v>3.0998400000000004</v>
      </c>
      <c r="K634" s="37">
        <v>3.0998300000000008</v>
      </c>
    </row>
    <row r="635" spans="1:11">
      <c r="A635" s="37" t="s">
        <v>744</v>
      </c>
      <c r="B635" s="32" t="s">
        <v>81</v>
      </c>
      <c r="C635" s="32" t="s">
        <v>42</v>
      </c>
      <c r="D635" s="32" t="s">
        <v>45</v>
      </c>
      <c r="E635" s="32" t="s">
        <v>130</v>
      </c>
      <c r="F635" s="32" t="s">
        <v>2</v>
      </c>
      <c r="G635" s="32">
        <v>23.834510000000002</v>
      </c>
      <c r="H635" s="32">
        <v>20.88063</v>
      </c>
      <c r="I635" s="32">
        <v>26.78839</v>
      </c>
      <c r="J635" s="37">
        <v>2.9538799999999981</v>
      </c>
      <c r="K635" s="37">
        <v>2.9538800000000016</v>
      </c>
    </row>
    <row r="636" spans="1:11">
      <c r="A636" s="37" t="s">
        <v>745</v>
      </c>
      <c r="B636" s="32" t="s">
        <v>81</v>
      </c>
      <c r="C636" s="32" t="s">
        <v>42</v>
      </c>
      <c r="D636" s="32" t="s">
        <v>45</v>
      </c>
      <c r="E636" s="32" t="s">
        <v>130</v>
      </c>
      <c r="F636" s="32" t="s">
        <v>3</v>
      </c>
      <c r="G636" s="32">
        <v>23.864930000000001</v>
      </c>
      <c r="H636" s="32">
        <v>20.788799999999998</v>
      </c>
      <c r="I636" s="32">
        <v>26.94106</v>
      </c>
      <c r="J636" s="37">
        <v>3.0761299999999991</v>
      </c>
      <c r="K636" s="37">
        <v>3.0761300000000027</v>
      </c>
    </row>
    <row r="637" spans="1:11">
      <c r="A637" s="37" t="s">
        <v>746</v>
      </c>
      <c r="B637" s="32" t="s">
        <v>81</v>
      </c>
      <c r="C637" s="32" t="s">
        <v>42</v>
      </c>
      <c r="D637" s="32" t="s">
        <v>45</v>
      </c>
      <c r="E637" s="32" t="s">
        <v>130</v>
      </c>
      <c r="F637" s="32" t="s">
        <v>4</v>
      </c>
      <c r="G637" s="32">
        <v>24.58595</v>
      </c>
      <c r="H637" s="32">
        <v>21.364599999999999</v>
      </c>
      <c r="I637" s="32">
        <v>27.807300000000001</v>
      </c>
      <c r="J637" s="37">
        <v>3.221350000000001</v>
      </c>
      <c r="K637" s="37">
        <v>3.221350000000001</v>
      </c>
    </row>
    <row r="638" spans="1:11">
      <c r="A638" s="37" t="s">
        <v>747</v>
      </c>
      <c r="B638" s="32" t="s">
        <v>81</v>
      </c>
      <c r="C638" s="32" t="s">
        <v>42</v>
      </c>
      <c r="D638" s="32" t="s">
        <v>45</v>
      </c>
      <c r="E638" s="32" t="s">
        <v>130</v>
      </c>
      <c r="F638" s="32" t="s">
        <v>5</v>
      </c>
      <c r="G638" s="32">
        <v>23.33052</v>
      </c>
      <c r="H638" s="32">
        <v>20.059920000000002</v>
      </c>
      <c r="I638" s="32">
        <v>26.601109999999998</v>
      </c>
      <c r="J638" s="37">
        <v>3.2705899999999986</v>
      </c>
      <c r="K638" s="37">
        <v>3.2705999999999982</v>
      </c>
    </row>
    <row r="639" spans="1:11">
      <c r="A639" s="37" t="s">
        <v>748</v>
      </c>
      <c r="B639" s="32" t="s">
        <v>81</v>
      </c>
      <c r="C639" s="32" t="s">
        <v>42</v>
      </c>
      <c r="D639" s="32" t="s">
        <v>45</v>
      </c>
      <c r="E639" s="32" t="s">
        <v>130</v>
      </c>
      <c r="F639" s="32" t="s">
        <v>137</v>
      </c>
      <c r="G639" s="32">
        <v>22.695029999999999</v>
      </c>
      <c r="H639" s="32">
        <v>19.649839999999998</v>
      </c>
      <c r="I639" s="32">
        <v>25.740229999999997</v>
      </c>
      <c r="J639" s="37">
        <v>3.0451999999999977</v>
      </c>
      <c r="K639" s="37">
        <v>3.0451900000000016</v>
      </c>
    </row>
    <row r="640" spans="1:11">
      <c r="A640" s="37" t="s">
        <v>749</v>
      </c>
      <c r="B640" s="32" t="s">
        <v>81</v>
      </c>
      <c r="C640" s="32" t="s">
        <v>42</v>
      </c>
      <c r="D640" s="32" t="s">
        <v>45</v>
      </c>
      <c r="E640" s="32" t="s">
        <v>130</v>
      </c>
      <c r="F640" s="32" t="s">
        <v>6</v>
      </c>
      <c r="G640" s="32">
        <v>20.94312</v>
      </c>
      <c r="H640" s="32">
        <v>17.827940000000002</v>
      </c>
      <c r="I640" s="32">
        <v>24.05829</v>
      </c>
      <c r="J640" s="37">
        <v>3.1151699999999991</v>
      </c>
      <c r="K640" s="37">
        <v>3.1151799999999987</v>
      </c>
    </row>
    <row r="641" spans="1:11">
      <c r="A641" s="37" t="s">
        <v>750</v>
      </c>
      <c r="B641" s="32" t="s">
        <v>81</v>
      </c>
      <c r="C641" s="32" t="s">
        <v>42</v>
      </c>
      <c r="D641" s="32" t="s">
        <v>45</v>
      </c>
      <c r="E641" s="32" t="s">
        <v>130</v>
      </c>
      <c r="F641" s="32" t="s">
        <v>7</v>
      </c>
      <c r="G641" s="32">
        <v>22.6449</v>
      </c>
      <c r="H641" s="32">
        <v>19.6875</v>
      </c>
      <c r="I641" s="32">
        <v>25.6023</v>
      </c>
      <c r="J641" s="37">
        <v>2.9573999999999998</v>
      </c>
      <c r="K641" s="37">
        <v>2.9573999999999998</v>
      </c>
    </row>
    <row r="642" spans="1:11">
      <c r="A642" s="37" t="s">
        <v>751</v>
      </c>
      <c r="B642" s="32" t="s">
        <v>81</v>
      </c>
      <c r="C642" s="32" t="s">
        <v>42</v>
      </c>
      <c r="D642" s="32" t="s">
        <v>45</v>
      </c>
      <c r="E642" s="32" t="s">
        <v>130</v>
      </c>
      <c r="F642" s="32" t="s">
        <v>8</v>
      </c>
      <c r="G642" s="32">
        <v>22.53314</v>
      </c>
      <c r="H642" s="32">
        <v>19.60528</v>
      </c>
      <c r="I642" s="32">
        <v>25.460989999999999</v>
      </c>
      <c r="J642" s="37">
        <v>2.9278499999999994</v>
      </c>
      <c r="K642" s="37">
        <v>2.927859999999999</v>
      </c>
    </row>
    <row r="643" spans="1:11">
      <c r="A643" s="37" t="s">
        <v>752</v>
      </c>
      <c r="B643" s="32" t="s">
        <v>81</v>
      </c>
      <c r="C643" s="32" t="s">
        <v>42</v>
      </c>
      <c r="D643" s="32" t="s">
        <v>45</v>
      </c>
      <c r="E643" s="32" t="s">
        <v>130</v>
      </c>
      <c r="F643" s="32" t="s">
        <v>9</v>
      </c>
      <c r="G643" s="32">
        <v>25.877099999999999</v>
      </c>
      <c r="H643" s="32">
        <v>22.980560000000001</v>
      </c>
      <c r="I643" s="32">
        <v>28.77364</v>
      </c>
      <c r="J643" s="37">
        <v>2.8965400000000017</v>
      </c>
      <c r="K643" s="37">
        <v>2.8965399999999981</v>
      </c>
    </row>
    <row r="644" spans="1:11">
      <c r="A644" s="37" t="s">
        <v>753</v>
      </c>
      <c r="B644" s="32" t="s">
        <v>81</v>
      </c>
      <c r="C644" s="32" t="s">
        <v>42</v>
      </c>
      <c r="D644" s="32" t="s">
        <v>45</v>
      </c>
      <c r="E644" s="32" t="s">
        <v>130</v>
      </c>
      <c r="F644" s="32" t="s">
        <v>10</v>
      </c>
      <c r="G644" s="32">
        <v>24.44781</v>
      </c>
      <c r="H644" s="32">
        <v>21.43374</v>
      </c>
      <c r="I644" s="32">
        <v>27.461880000000001</v>
      </c>
      <c r="J644" s="37">
        <v>3.0140700000000002</v>
      </c>
      <c r="K644" s="37">
        <v>3.0140700000000002</v>
      </c>
    </row>
    <row r="645" spans="1:11">
      <c r="A645" s="37" t="s">
        <v>754</v>
      </c>
      <c r="B645" s="32" t="s">
        <v>81</v>
      </c>
      <c r="C645" s="32" t="s">
        <v>42</v>
      </c>
      <c r="D645" s="32" t="s">
        <v>45</v>
      </c>
      <c r="E645" s="32" t="s">
        <v>130</v>
      </c>
      <c r="F645" s="32" t="s">
        <v>11</v>
      </c>
      <c r="G645" s="32">
        <v>28.680650000000004</v>
      </c>
      <c r="H645" s="32">
        <v>25.35923</v>
      </c>
      <c r="I645" s="32">
        <v>32.00206</v>
      </c>
      <c r="J645" s="37">
        <v>3.3214099999999966</v>
      </c>
      <c r="K645" s="37">
        <v>3.3214200000000034</v>
      </c>
    </row>
    <row r="646" spans="1:11">
      <c r="A646" s="37" t="s">
        <v>755</v>
      </c>
      <c r="B646" s="32" t="s">
        <v>81</v>
      </c>
      <c r="C646" s="32" t="s">
        <v>42</v>
      </c>
      <c r="D646" s="32" t="s">
        <v>45</v>
      </c>
      <c r="E646" s="32" t="s">
        <v>130</v>
      </c>
      <c r="F646" s="32" t="s">
        <v>12</v>
      </c>
      <c r="G646" s="32">
        <v>30.470049999999997</v>
      </c>
      <c r="H646" s="32">
        <v>27.22561</v>
      </c>
      <c r="I646" s="32">
        <v>33.714490000000005</v>
      </c>
      <c r="J646" s="37">
        <v>3.244440000000008</v>
      </c>
      <c r="K646" s="37">
        <v>3.2444399999999973</v>
      </c>
    </row>
    <row r="647" spans="1:11">
      <c r="A647" s="37" t="s">
        <v>756</v>
      </c>
      <c r="B647" s="32" t="s">
        <v>81</v>
      </c>
      <c r="C647" s="32" t="s">
        <v>42</v>
      </c>
      <c r="D647" s="32" t="s">
        <v>45</v>
      </c>
      <c r="E647" s="32" t="s">
        <v>130</v>
      </c>
      <c r="F647" s="32" t="s">
        <v>13</v>
      </c>
      <c r="G647" s="32">
        <v>25.488080000000004</v>
      </c>
      <c r="H647" s="32">
        <v>22.607379999999999</v>
      </c>
      <c r="I647" s="32">
        <v>28.368790000000001</v>
      </c>
      <c r="J647" s="37">
        <v>2.880709999999997</v>
      </c>
      <c r="K647" s="37">
        <v>2.8807000000000045</v>
      </c>
    </row>
    <row r="648" spans="1:11">
      <c r="A648" s="37" t="s">
        <v>757</v>
      </c>
      <c r="B648" s="32" t="s">
        <v>81</v>
      </c>
      <c r="C648" s="32" t="s">
        <v>42</v>
      </c>
      <c r="D648" s="32" t="s">
        <v>45</v>
      </c>
      <c r="E648" s="32" t="s">
        <v>130</v>
      </c>
      <c r="F648" s="32" t="s">
        <v>20</v>
      </c>
      <c r="G648" s="32">
        <v>23.64509</v>
      </c>
      <c r="H648" s="32">
        <v>20.828230000000001</v>
      </c>
      <c r="I648" s="32">
        <v>26.461940000000002</v>
      </c>
      <c r="J648" s="37">
        <v>2.8168500000000023</v>
      </c>
      <c r="K648" s="37">
        <v>2.8168599999999984</v>
      </c>
    </row>
    <row r="649" spans="1:11">
      <c r="A649" s="37" t="s">
        <v>758</v>
      </c>
      <c r="B649" s="32" t="s">
        <v>81</v>
      </c>
      <c r="C649" s="32" t="s">
        <v>42</v>
      </c>
      <c r="D649" s="32" t="s">
        <v>45</v>
      </c>
      <c r="E649" s="32" t="s">
        <v>130</v>
      </c>
      <c r="F649" s="32" t="s">
        <v>14</v>
      </c>
      <c r="G649" s="32">
        <v>22.95214</v>
      </c>
      <c r="H649" s="32">
        <v>19.56193</v>
      </c>
      <c r="I649" s="32">
        <v>26.342359999999999</v>
      </c>
      <c r="J649" s="37">
        <v>3.3902199999999993</v>
      </c>
      <c r="K649" s="37">
        <v>3.3902099999999997</v>
      </c>
    </row>
    <row r="650" spans="1:11">
      <c r="A650" s="37" t="s">
        <v>759</v>
      </c>
      <c r="B650" s="32" t="s">
        <v>81</v>
      </c>
      <c r="C650" s="32" t="s">
        <v>42</v>
      </c>
      <c r="D650" s="32" t="s">
        <v>45</v>
      </c>
      <c r="E650" s="32" t="s">
        <v>130</v>
      </c>
      <c r="F650" s="32" t="s">
        <v>15</v>
      </c>
      <c r="G650" s="32">
        <v>24.371870000000001</v>
      </c>
      <c r="H650" s="32">
        <v>21.11889</v>
      </c>
      <c r="I650" s="32">
        <v>27.624850000000002</v>
      </c>
      <c r="J650" s="37">
        <v>3.2529800000000009</v>
      </c>
      <c r="K650" s="37">
        <v>3.2529800000000009</v>
      </c>
    </row>
    <row r="651" spans="1:11">
      <c r="A651" s="37" t="s">
        <v>760</v>
      </c>
      <c r="B651" s="32" t="s">
        <v>81</v>
      </c>
      <c r="C651" s="32" t="s">
        <v>42</v>
      </c>
      <c r="D651" s="32" t="s">
        <v>45</v>
      </c>
      <c r="E651" s="32" t="s">
        <v>130</v>
      </c>
      <c r="F651" s="32" t="s">
        <v>16</v>
      </c>
      <c r="G651" s="32">
        <v>21.996169999999999</v>
      </c>
      <c r="H651" s="32">
        <v>18.833179999999999</v>
      </c>
      <c r="I651" s="32">
        <v>25.159150000000004</v>
      </c>
      <c r="J651" s="37">
        <v>3.1629800000000046</v>
      </c>
      <c r="K651" s="37">
        <v>3.1629900000000006</v>
      </c>
    </row>
    <row r="652" spans="1:11">
      <c r="A652" s="37" t="s">
        <v>761</v>
      </c>
      <c r="B652" s="32" t="s">
        <v>81</v>
      </c>
      <c r="C652" s="32" t="s">
        <v>42</v>
      </c>
      <c r="D652" s="32" t="s">
        <v>45</v>
      </c>
      <c r="E652" s="32" t="s">
        <v>130</v>
      </c>
      <c r="F652" s="32" t="s">
        <v>17</v>
      </c>
      <c r="G652" s="32">
        <v>23.73151</v>
      </c>
      <c r="H652" s="32">
        <v>20.387689999999999</v>
      </c>
      <c r="I652" s="32">
        <v>27.075320000000001</v>
      </c>
      <c r="J652" s="37">
        <v>3.3438100000000013</v>
      </c>
      <c r="K652" s="37">
        <v>3.3438200000000009</v>
      </c>
    </row>
    <row r="653" spans="1:11">
      <c r="A653" s="37" t="s">
        <v>762</v>
      </c>
      <c r="B653" s="32" t="s">
        <v>81</v>
      </c>
      <c r="C653" s="32" t="s">
        <v>42</v>
      </c>
      <c r="D653" s="32" t="s">
        <v>45</v>
      </c>
      <c r="E653" s="32" t="s">
        <v>130</v>
      </c>
      <c r="F653" s="32" t="s">
        <v>18</v>
      </c>
      <c r="G653" s="32">
        <v>26.971730000000001</v>
      </c>
      <c r="H653" s="32">
        <v>23.632819999999999</v>
      </c>
      <c r="I653" s="32">
        <v>30.310639999999999</v>
      </c>
      <c r="J653" s="37">
        <v>3.3389099999999985</v>
      </c>
      <c r="K653" s="37">
        <v>3.338910000000002</v>
      </c>
    </row>
    <row r="654" spans="1:11">
      <c r="A654" s="37" t="s">
        <v>763</v>
      </c>
      <c r="B654" s="32" t="s">
        <v>81</v>
      </c>
      <c r="C654" s="32" t="s">
        <v>42</v>
      </c>
      <c r="D654" s="32" t="s">
        <v>45</v>
      </c>
      <c r="E654" s="32" t="s">
        <v>130</v>
      </c>
      <c r="F654" s="32" t="s">
        <v>19</v>
      </c>
      <c r="G654" s="32">
        <v>25.992010000000001</v>
      </c>
      <c r="H654" s="32">
        <v>22.5504</v>
      </c>
      <c r="I654" s="32">
        <v>29.433619999999998</v>
      </c>
      <c r="J654" s="37">
        <v>3.4416099999999972</v>
      </c>
      <c r="K654" s="37">
        <v>3.4416100000000007</v>
      </c>
    </row>
    <row r="655" spans="1:11">
      <c r="A655" s="37" t="s">
        <v>764</v>
      </c>
      <c r="B655" s="32" t="s">
        <v>81</v>
      </c>
      <c r="C655" s="32" t="s">
        <v>42</v>
      </c>
      <c r="D655" s="32" t="s">
        <v>45</v>
      </c>
      <c r="E655" s="32" t="s">
        <v>130</v>
      </c>
      <c r="F655" s="32" t="s">
        <v>22</v>
      </c>
      <c r="G655" s="32">
        <v>23.815620000000003</v>
      </c>
      <c r="H655" s="32">
        <v>22.518519999999999</v>
      </c>
      <c r="I655" s="32">
        <v>25.112729999999999</v>
      </c>
      <c r="J655" s="37">
        <v>1.2971099999999964</v>
      </c>
      <c r="K655" s="37">
        <v>1.2971000000000039</v>
      </c>
    </row>
    <row r="656" spans="1:11">
      <c r="A656" s="37" t="s">
        <v>765</v>
      </c>
      <c r="B656" s="32" t="s">
        <v>81</v>
      </c>
      <c r="C656" s="32" t="s">
        <v>42</v>
      </c>
      <c r="D656" s="32" t="s">
        <v>45</v>
      </c>
      <c r="E656" s="32" t="s">
        <v>130</v>
      </c>
      <c r="F656" s="32" t="s">
        <v>43</v>
      </c>
      <c r="G656" s="32">
        <v>22.251110000000001</v>
      </c>
      <c r="H656" s="32">
        <v>20.453499999999998</v>
      </c>
      <c r="I656" s="32">
        <v>24.048720000000003</v>
      </c>
      <c r="J656" s="37">
        <v>1.7976100000000024</v>
      </c>
      <c r="K656" s="37">
        <v>1.7976100000000024</v>
      </c>
    </row>
    <row r="657" spans="1:11">
      <c r="A657" s="37" t="s">
        <v>766</v>
      </c>
      <c r="B657" s="32" t="s">
        <v>81</v>
      </c>
      <c r="C657" s="32" t="s">
        <v>42</v>
      </c>
      <c r="D657" s="32" t="s">
        <v>45</v>
      </c>
      <c r="E657" s="32" t="s">
        <v>130</v>
      </c>
      <c r="F657" s="32" t="s">
        <v>44</v>
      </c>
      <c r="G657" s="32">
        <v>22.695029999999999</v>
      </c>
      <c r="H657" s="32">
        <v>19.649839999999998</v>
      </c>
      <c r="I657" s="32">
        <v>25.740229999999997</v>
      </c>
      <c r="J657" s="37">
        <v>3.0451999999999977</v>
      </c>
      <c r="K657" s="37">
        <v>3.0451900000000016</v>
      </c>
    </row>
    <row r="658" spans="1:11">
      <c r="A658" s="37" t="s">
        <v>767</v>
      </c>
      <c r="B658" s="32" t="s">
        <v>81</v>
      </c>
      <c r="C658" s="32" t="s">
        <v>42</v>
      </c>
      <c r="D658" s="32" t="s">
        <v>45</v>
      </c>
      <c r="E658" s="32" t="s">
        <v>130</v>
      </c>
      <c r="F658" s="32" t="s">
        <v>23</v>
      </c>
      <c r="G658" s="32">
        <v>26.209219999999998</v>
      </c>
      <c r="H658" s="32">
        <v>24.413150000000002</v>
      </c>
      <c r="I658" s="32">
        <v>28.005289999999999</v>
      </c>
      <c r="J658" s="37">
        <v>1.7960700000000003</v>
      </c>
      <c r="K658" s="37">
        <v>1.7960699999999967</v>
      </c>
    </row>
    <row r="659" spans="1:11">
      <c r="A659" s="37" t="s">
        <v>768</v>
      </c>
      <c r="B659" s="32" t="s">
        <v>81</v>
      </c>
      <c r="C659" s="32" t="s">
        <v>42</v>
      </c>
      <c r="D659" s="32" t="s">
        <v>45</v>
      </c>
      <c r="E659" s="32" t="s">
        <v>130</v>
      </c>
      <c r="F659" s="32" t="s">
        <v>39</v>
      </c>
      <c r="G659" s="32">
        <v>23.512979999999999</v>
      </c>
      <c r="H659" s="32">
        <v>21.14311</v>
      </c>
      <c r="I659" s="32">
        <v>25.882850000000001</v>
      </c>
      <c r="J659" s="37">
        <v>2.3698700000000024</v>
      </c>
      <c r="K659" s="37">
        <v>2.3698699999999988</v>
      </c>
    </row>
    <row r="660" spans="1:11">
      <c r="A660" s="37" t="s">
        <v>1199</v>
      </c>
      <c r="B660" s="32" t="s">
        <v>81</v>
      </c>
      <c r="C660" s="32" t="s">
        <v>42</v>
      </c>
      <c r="D660" s="32" t="s">
        <v>45</v>
      </c>
      <c r="E660" s="32" t="s">
        <v>130</v>
      </c>
      <c r="F660" s="32" t="s">
        <v>1178</v>
      </c>
      <c r="G660" s="32">
        <v>27.27985</v>
      </c>
      <c r="H660" s="32">
        <v>25.09572</v>
      </c>
      <c r="I660" s="32">
        <v>29.463990000000003</v>
      </c>
      <c r="J660" s="37">
        <v>2.1841400000000029</v>
      </c>
      <c r="K660" s="37">
        <v>2.1841299999999997</v>
      </c>
    </row>
    <row r="661" spans="1:11">
      <c r="A661" s="37" t="s">
        <v>769</v>
      </c>
      <c r="B661" s="32" t="s">
        <v>81</v>
      </c>
      <c r="C661" s="32" t="s">
        <v>42</v>
      </c>
      <c r="D661" s="32" t="s">
        <v>45</v>
      </c>
      <c r="E661" s="32" t="s">
        <v>130</v>
      </c>
      <c r="F661" s="32" t="s">
        <v>40</v>
      </c>
      <c r="G661" s="32">
        <v>24.836390000000002</v>
      </c>
      <c r="H661" s="32">
        <v>23.280370000000001</v>
      </c>
      <c r="I661" s="32">
        <v>26.392399999999999</v>
      </c>
      <c r="J661" s="37">
        <v>1.556009999999997</v>
      </c>
      <c r="K661" s="37">
        <v>1.5560200000000002</v>
      </c>
    </row>
    <row r="662" spans="1:11">
      <c r="A662" s="37" t="s">
        <v>770</v>
      </c>
      <c r="B662" s="32" t="s">
        <v>81</v>
      </c>
      <c r="C662" s="32" t="s">
        <v>42</v>
      </c>
      <c r="D662" s="32" t="s">
        <v>45</v>
      </c>
      <c r="E662" s="32" t="s">
        <v>130</v>
      </c>
      <c r="F662" s="32" t="s">
        <v>160</v>
      </c>
      <c r="G662" s="32">
        <v>24.560779999999998</v>
      </c>
      <c r="H662" s="32">
        <v>23.866009999999999</v>
      </c>
      <c r="I662" s="32">
        <v>25.255549999999999</v>
      </c>
      <c r="J662" s="37">
        <v>0.69477000000000189</v>
      </c>
      <c r="K662" s="37">
        <v>0.69476999999999833</v>
      </c>
    </row>
    <row r="663" spans="1:11">
      <c r="A663" s="37" t="s">
        <v>771</v>
      </c>
      <c r="B663" s="32" t="s">
        <v>81</v>
      </c>
      <c r="C663" s="32" t="s">
        <v>42</v>
      </c>
      <c r="D663" s="32" t="s">
        <v>45</v>
      </c>
      <c r="E663" s="32" t="s">
        <v>21</v>
      </c>
      <c r="F663" s="32" t="s">
        <v>0</v>
      </c>
      <c r="G663" s="32">
        <v>30.942039999999999</v>
      </c>
      <c r="H663" s="32">
        <v>26.282139999999998</v>
      </c>
      <c r="I663" s="32">
        <v>35.601939999999999</v>
      </c>
      <c r="J663" s="37">
        <v>4.6599000000000004</v>
      </c>
      <c r="K663" s="37">
        <v>4.6599000000000004</v>
      </c>
    </row>
    <row r="664" spans="1:11">
      <c r="A664" s="37" t="s">
        <v>772</v>
      </c>
      <c r="B664" s="32" t="s">
        <v>81</v>
      </c>
      <c r="C664" s="32" t="s">
        <v>42</v>
      </c>
      <c r="D664" s="32" t="s">
        <v>45</v>
      </c>
      <c r="E664" s="32" t="s">
        <v>21</v>
      </c>
      <c r="F664" s="32" t="s">
        <v>1</v>
      </c>
      <c r="G664" s="32">
        <v>32.503100000000003</v>
      </c>
      <c r="H664" s="32">
        <v>28.018169999999998</v>
      </c>
      <c r="I664" s="32">
        <v>36.988030000000002</v>
      </c>
      <c r="J664" s="37">
        <v>4.4849299999999985</v>
      </c>
      <c r="K664" s="37">
        <v>4.4849300000000056</v>
      </c>
    </row>
    <row r="665" spans="1:11">
      <c r="A665" s="37" t="s">
        <v>773</v>
      </c>
      <c r="B665" s="32" t="s">
        <v>81</v>
      </c>
      <c r="C665" s="32" t="s">
        <v>42</v>
      </c>
      <c r="D665" s="32" t="s">
        <v>45</v>
      </c>
      <c r="E665" s="32" t="s">
        <v>21</v>
      </c>
      <c r="F665" s="32" t="s">
        <v>2</v>
      </c>
      <c r="G665" s="32">
        <v>30.65429</v>
      </c>
      <c r="H665" s="32">
        <v>26.366780000000002</v>
      </c>
      <c r="I665" s="32">
        <v>34.941810000000004</v>
      </c>
      <c r="J665" s="37">
        <v>4.2875200000000042</v>
      </c>
      <c r="K665" s="37">
        <v>4.2875099999999975</v>
      </c>
    </row>
    <row r="666" spans="1:11">
      <c r="A666" s="37" t="s">
        <v>774</v>
      </c>
      <c r="B666" s="32" t="s">
        <v>81</v>
      </c>
      <c r="C666" s="32" t="s">
        <v>42</v>
      </c>
      <c r="D666" s="32" t="s">
        <v>45</v>
      </c>
      <c r="E666" s="32" t="s">
        <v>21</v>
      </c>
      <c r="F666" s="32" t="s">
        <v>3</v>
      </c>
      <c r="G666" s="32">
        <v>30.328189999999999</v>
      </c>
      <c r="H666" s="32">
        <v>25.841550000000002</v>
      </c>
      <c r="I666" s="32">
        <v>34.814820000000005</v>
      </c>
      <c r="J666" s="37">
        <v>4.4866300000000052</v>
      </c>
      <c r="K666" s="37">
        <v>4.4866399999999977</v>
      </c>
    </row>
    <row r="667" spans="1:11">
      <c r="A667" s="37" t="s">
        <v>775</v>
      </c>
      <c r="B667" s="32" t="s">
        <v>81</v>
      </c>
      <c r="C667" s="32" t="s">
        <v>42</v>
      </c>
      <c r="D667" s="32" t="s">
        <v>45</v>
      </c>
      <c r="E667" s="32" t="s">
        <v>21</v>
      </c>
      <c r="F667" s="32" t="s">
        <v>4</v>
      </c>
      <c r="G667" s="32">
        <v>33.01549</v>
      </c>
      <c r="H667" s="32">
        <v>28.33756</v>
      </c>
      <c r="I667" s="32">
        <v>37.693420000000003</v>
      </c>
      <c r="J667" s="37">
        <v>4.6779300000000035</v>
      </c>
      <c r="K667" s="37">
        <v>4.6779299999999999</v>
      </c>
    </row>
    <row r="668" spans="1:11">
      <c r="A668" s="37" t="s">
        <v>776</v>
      </c>
      <c r="B668" s="32" t="s">
        <v>81</v>
      </c>
      <c r="C668" s="32" t="s">
        <v>42</v>
      </c>
      <c r="D668" s="32" t="s">
        <v>45</v>
      </c>
      <c r="E668" s="32" t="s">
        <v>21</v>
      </c>
      <c r="F668" s="32" t="s">
        <v>5</v>
      </c>
      <c r="G668" s="32">
        <v>33.062629999999999</v>
      </c>
      <c r="H668" s="32">
        <v>28.131489999999999</v>
      </c>
      <c r="I668" s="32">
        <v>37.993760000000002</v>
      </c>
      <c r="J668" s="37">
        <v>4.9311300000000031</v>
      </c>
      <c r="K668" s="37">
        <v>4.9311399999999992</v>
      </c>
    </row>
    <row r="669" spans="1:11">
      <c r="A669" s="37" t="s">
        <v>777</v>
      </c>
      <c r="B669" s="32" t="s">
        <v>81</v>
      </c>
      <c r="C669" s="32" t="s">
        <v>42</v>
      </c>
      <c r="D669" s="32" t="s">
        <v>45</v>
      </c>
      <c r="E669" s="32" t="s">
        <v>21</v>
      </c>
      <c r="F669" s="32" t="s">
        <v>137</v>
      </c>
      <c r="G669" s="32">
        <v>30.694759999999999</v>
      </c>
      <c r="H669" s="32">
        <v>26.156510000000001</v>
      </c>
      <c r="I669" s="32">
        <v>35.232999999999997</v>
      </c>
      <c r="J669" s="37">
        <v>4.5382399999999983</v>
      </c>
      <c r="K669" s="37">
        <v>4.5382499999999979</v>
      </c>
    </row>
    <row r="670" spans="1:11">
      <c r="A670" s="37" t="s">
        <v>778</v>
      </c>
      <c r="B670" s="32" t="s">
        <v>81</v>
      </c>
      <c r="C670" s="32" t="s">
        <v>42</v>
      </c>
      <c r="D670" s="32" t="s">
        <v>45</v>
      </c>
      <c r="E670" s="32" t="s">
        <v>21</v>
      </c>
      <c r="F670" s="32" t="s">
        <v>6</v>
      </c>
      <c r="G670" s="32">
        <v>28.972090000000001</v>
      </c>
      <c r="H670" s="32">
        <v>24.542210000000001</v>
      </c>
      <c r="I670" s="32">
        <v>33.401979999999995</v>
      </c>
      <c r="J670" s="37">
        <v>4.4298899999999932</v>
      </c>
      <c r="K670" s="37">
        <v>4.4298800000000007</v>
      </c>
    </row>
    <row r="671" spans="1:11">
      <c r="A671" s="37" t="s">
        <v>779</v>
      </c>
      <c r="B671" s="32" t="s">
        <v>81</v>
      </c>
      <c r="C671" s="32" t="s">
        <v>42</v>
      </c>
      <c r="D671" s="32" t="s">
        <v>45</v>
      </c>
      <c r="E671" s="32" t="s">
        <v>21</v>
      </c>
      <c r="F671" s="32" t="s">
        <v>7</v>
      </c>
      <c r="G671" s="32">
        <v>31.801099999999998</v>
      </c>
      <c r="H671" s="32">
        <v>27.313510000000001</v>
      </c>
      <c r="I671" s="32">
        <v>36.288679999999999</v>
      </c>
      <c r="J671" s="37">
        <v>4.4875800000000012</v>
      </c>
      <c r="K671" s="37">
        <v>4.4875899999999973</v>
      </c>
    </row>
    <row r="672" spans="1:11">
      <c r="A672" s="37" t="s">
        <v>780</v>
      </c>
      <c r="B672" s="32" t="s">
        <v>81</v>
      </c>
      <c r="C672" s="32" t="s">
        <v>42</v>
      </c>
      <c r="D672" s="32" t="s">
        <v>45</v>
      </c>
      <c r="E672" s="32" t="s">
        <v>21</v>
      </c>
      <c r="F672" s="32" t="s">
        <v>8</v>
      </c>
      <c r="G672" s="32">
        <v>32.938330000000001</v>
      </c>
      <c r="H672" s="32">
        <v>28.389779999999998</v>
      </c>
      <c r="I672" s="32">
        <v>37.486879999999999</v>
      </c>
      <c r="J672" s="37">
        <v>4.5485499999999988</v>
      </c>
      <c r="K672" s="37">
        <v>4.5485500000000023</v>
      </c>
    </row>
    <row r="673" spans="1:11">
      <c r="A673" s="37" t="s">
        <v>781</v>
      </c>
      <c r="B673" s="32" t="s">
        <v>81</v>
      </c>
      <c r="C673" s="32" t="s">
        <v>42</v>
      </c>
      <c r="D673" s="32" t="s">
        <v>45</v>
      </c>
      <c r="E673" s="32" t="s">
        <v>21</v>
      </c>
      <c r="F673" s="32" t="s">
        <v>9</v>
      </c>
      <c r="G673" s="32">
        <v>36.348639999999996</v>
      </c>
      <c r="H673" s="32">
        <v>31.990960000000001</v>
      </c>
      <c r="I673" s="32">
        <v>40.706310000000002</v>
      </c>
      <c r="J673" s="37">
        <v>4.3576700000000059</v>
      </c>
      <c r="K673" s="37">
        <v>4.3576799999999949</v>
      </c>
    </row>
    <row r="674" spans="1:11">
      <c r="A674" s="37" t="s">
        <v>782</v>
      </c>
      <c r="B674" s="32" t="s">
        <v>81</v>
      </c>
      <c r="C674" s="32" t="s">
        <v>42</v>
      </c>
      <c r="D674" s="32" t="s">
        <v>45</v>
      </c>
      <c r="E674" s="32" t="s">
        <v>21</v>
      </c>
      <c r="F674" s="32" t="s">
        <v>10</v>
      </c>
      <c r="G674" s="32">
        <v>39.003189999999996</v>
      </c>
      <c r="H674" s="32">
        <v>34.108139999999999</v>
      </c>
      <c r="I674" s="32">
        <v>43.898240000000001</v>
      </c>
      <c r="J674" s="37">
        <v>4.8950500000000048</v>
      </c>
      <c r="K674" s="37">
        <v>4.8950499999999977</v>
      </c>
    </row>
    <row r="675" spans="1:11">
      <c r="A675" s="37" t="s">
        <v>783</v>
      </c>
      <c r="B675" s="32" t="s">
        <v>81</v>
      </c>
      <c r="C675" s="32" t="s">
        <v>42</v>
      </c>
      <c r="D675" s="32" t="s">
        <v>45</v>
      </c>
      <c r="E675" s="32" t="s">
        <v>21</v>
      </c>
      <c r="F675" s="32" t="s">
        <v>11</v>
      </c>
      <c r="G675" s="32">
        <v>36.859880000000004</v>
      </c>
      <c r="H675" s="32">
        <v>31.898919999999997</v>
      </c>
      <c r="I675" s="32">
        <v>41.82085</v>
      </c>
      <c r="J675" s="37">
        <v>4.9609699999999961</v>
      </c>
      <c r="K675" s="37">
        <v>4.9609600000000071</v>
      </c>
    </row>
    <row r="676" spans="1:11">
      <c r="A676" s="37" t="s">
        <v>784</v>
      </c>
      <c r="B676" s="32" t="s">
        <v>81</v>
      </c>
      <c r="C676" s="32" t="s">
        <v>42</v>
      </c>
      <c r="D676" s="32" t="s">
        <v>45</v>
      </c>
      <c r="E676" s="32" t="s">
        <v>21</v>
      </c>
      <c r="F676" s="32" t="s">
        <v>12</v>
      </c>
      <c r="G676" s="32">
        <v>40.737960000000001</v>
      </c>
      <c r="H676" s="32">
        <v>35.967660000000002</v>
      </c>
      <c r="I676" s="32">
        <v>45.508270000000003</v>
      </c>
      <c r="J676" s="37">
        <v>4.770310000000002</v>
      </c>
      <c r="K676" s="37">
        <v>4.7702999999999989</v>
      </c>
    </row>
    <row r="677" spans="1:11">
      <c r="A677" s="37" t="s">
        <v>785</v>
      </c>
      <c r="B677" s="32" t="s">
        <v>81</v>
      </c>
      <c r="C677" s="32" t="s">
        <v>42</v>
      </c>
      <c r="D677" s="32" t="s">
        <v>45</v>
      </c>
      <c r="E677" s="32" t="s">
        <v>21</v>
      </c>
      <c r="F677" s="32" t="s">
        <v>13</v>
      </c>
      <c r="G677" s="32">
        <v>36.015529999999998</v>
      </c>
      <c r="H677" s="32">
        <v>31.606240000000003</v>
      </c>
      <c r="I677" s="32">
        <v>40.424819999999997</v>
      </c>
      <c r="J677" s="37">
        <v>4.4092899999999986</v>
      </c>
      <c r="K677" s="37">
        <v>4.409289999999995</v>
      </c>
    </row>
    <row r="678" spans="1:11">
      <c r="A678" s="37" t="s">
        <v>786</v>
      </c>
      <c r="B678" s="32" t="s">
        <v>81</v>
      </c>
      <c r="C678" s="32" t="s">
        <v>42</v>
      </c>
      <c r="D678" s="32" t="s">
        <v>45</v>
      </c>
      <c r="E678" s="32" t="s">
        <v>21</v>
      </c>
      <c r="F678" s="32" t="s">
        <v>20</v>
      </c>
      <c r="G678" s="32">
        <v>34.330470000000005</v>
      </c>
      <c r="H678" s="32">
        <v>29.843439999999998</v>
      </c>
      <c r="I678" s="32">
        <v>38.817509999999999</v>
      </c>
      <c r="J678" s="37">
        <v>4.4870399999999933</v>
      </c>
      <c r="K678" s="37">
        <v>4.4870300000000078</v>
      </c>
    </row>
    <row r="679" spans="1:11">
      <c r="A679" s="37" t="s">
        <v>787</v>
      </c>
      <c r="B679" s="32" t="s">
        <v>81</v>
      </c>
      <c r="C679" s="32" t="s">
        <v>42</v>
      </c>
      <c r="D679" s="32" t="s">
        <v>45</v>
      </c>
      <c r="E679" s="32" t="s">
        <v>21</v>
      </c>
      <c r="F679" s="32" t="s">
        <v>14</v>
      </c>
      <c r="G679" s="32">
        <v>37.244289999999999</v>
      </c>
      <c r="H679" s="32">
        <v>31.817089999999997</v>
      </c>
      <c r="I679" s="32">
        <v>42.671480000000003</v>
      </c>
      <c r="J679" s="37">
        <v>5.4271900000000031</v>
      </c>
      <c r="K679" s="37">
        <v>5.4272000000000027</v>
      </c>
    </row>
    <row r="680" spans="1:11">
      <c r="A680" s="37" t="s">
        <v>788</v>
      </c>
      <c r="B680" s="32" t="s">
        <v>81</v>
      </c>
      <c r="C680" s="32" t="s">
        <v>42</v>
      </c>
      <c r="D680" s="32" t="s">
        <v>45</v>
      </c>
      <c r="E680" s="32" t="s">
        <v>21</v>
      </c>
      <c r="F680" s="32" t="s">
        <v>15</v>
      </c>
      <c r="G680" s="32">
        <v>37.193249999999999</v>
      </c>
      <c r="H680" s="32">
        <v>32.07029</v>
      </c>
      <c r="I680" s="32">
        <v>42.316220000000001</v>
      </c>
      <c r="J680" s="37">
        <v>5.1229700000000022</v>
      </c>
      <c r="K680" s="37">
        <v>5.1229599999999991</v>
      </c>
    </row>
    <row r="681" spans="1:11">
      <c r="A681" s="37" t="s">
        <v>789</v>
      </c>
      <c r="B681" s="32" t="s">
        <v>81</v>
      </c>
      <c r="C681" s="32" t="s">
        <v>42</v>
      </c>
      <c r="D681" s="32" t="s">
        <v>45</v>
      </c>
      <c r="E681" s="32" t="s">
        <v>21</v>
      </c>
      <c r="F681" s="32" t="s">
        <v>16</v>
      </c>
      <c r="G681" s="32">
        <v>36.427979999999998</v>
      </c>
      <c r="H681" s="32">
        <v>31.28529</v>
      </c>
      <c r="I681" s="32">
        <v>41.570679999999996</v>
      </c>
      <c r="J681" s="37">
        <v>5.1426999999999978</v>
      </c>
      <c r="K681" s="37">
        <v>5.1426899999999982</v>
      </c>
    </row>
    <row r="682" spans="1:11">
      <c r="A682" s="37" t="s">
        <v>790</v>
      </c>
      <c r="B682" s="32" t="s">
        <v>81</v>
      </c>
      <c r="C682" s="32" t="s">
        <v>42</v>
      </c>
      <c r="D682" s="32" t="s">
        <v>45</v>
      </c>
      <c r="E682" s="32" t="s">
        <v>21</v>
      </c>
      <c r="F682" s="32" t="s">
        <v>17</v>
      </c>
      <c r="G682" s="32">
        <v>37.697319999999998</v>
      </c>
      <c r="H682" s="32">
        <v>32.424329999999998</v>
      </c>
      <c r="I682" s="32">
        <v>42.970309999999998</v>
      </c>
      <c r="J682" s="37">
        <v>5.2729900000000001</v>
      </c>
      <c r="K682" s="37">
        <v>5.2729900000000001</v>
      </c>
    </row>
    <row r="683" spans="1:11">
      <c r="A683" s="37" t="s">
        <v>791</v>
      </c>
      <c r="B683" s="32" t="s">
        <v>81</v>
      </c>
      <c r="C683" s="32" t="s">
        <v>42</v>
      </c>
      <c r="D683" s="32" t="s">
        <v>45</v>
      </c>
      <c r="E683" s="32" t="s">
        <v>21</v>
      </c>
      <c r="F683" s="32" t="s">
        <v>18</v>
      </c>
      <c r="G683" s="32">
        <v>35.892449999999997</v>
      </c>
      <c r="H683" s="32">
        <v>31.073899999999998</v>
      </c>
      <c r="I683" s="32">
        <v>40.711009999999995</v>
      </c>
      <c r="J683" s="37">
        <v>4.818559999999998</v>
      </c>
      <c r="K683" s="37">
        <v>4.8185499999999983</v>
      </c>
    </row>
    <row r="684" spans="1:11">
      <c r="A684" s="37" t="s">
        <v>792</v>
      </c>
      <c r="B684" s="32" t="s">
        <v>81</v>
      </c>
      <c r="C684" s="32" t="s">
        <v>42</v>
      </c>
      <c r="D684" s="32" t="s">
        <v>45</v>
      </c>
      <c r="E684" s="32" t="s">
        <v>21</v>
      </c>
      <c r="F684" s="32" t="s">
        <v>19</v>
      </c>
      <c r="G684" s="32">
        <v>40.122039999999998</v>
      </c>
      <c r="H684" s="32">
        <v>34.803849999999997</v>
      </c>
      <c r="I684" s="32">
        <v>45.44023</v>
      </c>
      <c r="J684" s="37">
        <v>5.3181900000000013</v>
      </c>
      <c r="K684" s="37">
        <v>5.3181900000000013</v>
      </c>
    </row>
    <row r="685" spans="1:11">
      <c r="A685" s="37" t="s">
        <v>793</v>
      </c>
      <c r="B685" s="32" t="s">
        <v>81</v>
      </c>
      <c r="C685" s="32" t="s">
        <v>42</v>
      </c>
      <c r="D685" s="32" t="s">
        <v>45</v>
      </c>
      <c r="E685" s="32" t="s">
        <v>21</v>
      </c>
      <c r="F685" s="32" t="s">
        <v>22</v>
      </c>
      <c r="G685" s="32">
        <v>31.868279999999999</v>
      </c>
      <c r="H685" s="32">
        <v>29.96236</v>
      </c>
      <c r="I685" s="32">
        <v>33.7742</v>
      </c>
      <c r="J685" s="37">
        <v>1.9059200000000018</v>
      </c>
      <c r="K685" s="37">
        <v>1.9059199999999983</v>
      </c>
    </row>
    <row r="686" spans="1:11">
      <c r="A686" s="37" t="s">
        <v>794</v>
      </c>
      <c r="B686" s="32" t="s">
        <v>81</v>
      </c>
      <c r="C686" s="32" t="s">
        <v>42</v>
      </c>
      <c r="D686" s="32" t="s">
        <v>45</v>
      </c>
      <c r="E686" s="32" t="s">
        <v>21</v>
      </c>
      <c r="F686" s="32" t="s">
        <v>43</v>
      </c>
      <c r="G686" s="32">
        <v>31.752940000000002</v>
      </c>
      <c r="H686" s="32">
        <v>29.013780000000001</v>
      </c>
      <c r="I686" s="32">
        <v>34.492109999999997</v>
      </c>
      <c r="J686" s="37">
        <v>2.7391699999999943</v>
      </c>
      <c r="K686" s="37">
        <v>2.7391600000000018</v>
      </c>
    </row>
    <row r="687" spans="1:11">
      <c r="A687" s="37" t="s">
        <v>795</v>
      </c>
      <c r="B687" s="32" t="s">
        <v>81</v>
      </c>
      <c r="C687" s="32" t="s">
        <v>42</v>
      </c>
      <c r="D687" s="32" t="s">
        <v>45</v>
      </c>
      <c r="E687" s="32" t="s">
        <v>21</v>
      </c>
      <c r="F687" s="32" t="s">
        <v>44</v>
      </c>
      <c r="G687" s="32">
        <v>30.694759999999999</v>
      </c>
      <c r="H687" s="32">
        <v>26.156510000000001</v>
      </c>
      <c r="I687" s="32">
        <v>35.232999999999997</v>
      </c>
      <c r="J687" s="37">
        <v>4.5382399999999983</v>
      </c>
      <c r="K687" s="37">
        <v>4.5382499999999979</v>
      </c>
    </row>
    <row r="688" spans="1:11">
      <c r="A688" s="37" t="s">
        <v>796</v>
      </c>
      <c r="B688" s="32" t="s">
        <v>81</v>
      </c>
      <c r="C688" s="32" t="s">
        <v>42</v>
      </c>
      <c r="D688" s="32" t="s">
        <v>45</v>
      </c>
      <c r="E688" s="32" t="s">
        <v>21</v>
      </c>
      <c r="F688" s="32" t="s">
        <v>23</v>
      </c>
      <c r="G688" s="32">
        <v>37.231090000000002</v>
      </c>
      <c r="H688" s="32">
        <v>34.482300000000002</v>
      </c>
      <c r="I688" s="32">
        <v>39.979869999999998</v>
      </c>
      <c r="J688" s="37">
        <v>2.7487799999999964</v>
      </c>
      <c r="K688" s="37">
        <v>2.7487899999999996</v>
      </c>
    </row>
    <row r="689" spans="1:11">
      <c r="A689" s="37" t="s">
        <v>797</v>
      </c>
      <c r="B689" s="32" t="s">
        <v>81</v>
      </c>
      <c r="C689" s="32" t="s">
        <v>42</v>
      </c>
      <c r="D689" s="32" t="s">
        <v>45</v>
      </c>
      <c r="E689" s="32" t="s">
        <v>21</v>
      </c>
      <c r="F689" s="32" t="s">
        <v>39</v>
      </c>
      <c r="G689" s="32">
        <v>34.869019999999999</v>
      </c>
      <c r="H689" s="32">
        <v>31.07582</v>
      </c>
      <c r="I689" s="32">
        <v>38.662220000000005</v>
      </c>
      <c r="J689" s="37">
        <v>3.7932000000000059</v>
      </c>
      <c r="K689" s="37">
        <v>3.7931999999999988</v>
      </c>
    </row>
    <row r="690" spans="1:11">
      <c r="A690" s="37" t="s">
        <v>1200</v>
      </c>
      <c r="B690" s="32" t="s">
        <v>81</v>
      </c>
      <c r="C690" s="32" t="s">
        <v>42</v>
      </c>
      <c r="D690" s="32" t="s">
        <v>45</v>
      </c>
      <c r="E690" s="32" t="s">
        <v>21</v>
      </c>
      <c r="F690" s="32" t="s">
        <v>1178</v>
      </c>
      <c r="G690" s="32">
        <v>37.755389999999998</v>
      </c>
      <c r="H690" s="32">
        <v>34.459180000000003</v>
      </c>
      <c r="I690" s="32">
        <v>41.051589999999997</v>
      </c>
      <c r="J690" s="37">
        <v>3.2961999999999989</v>
      </c>
      <c r="K690" s="37">
        <v>3.296209999999995</v>
      </c>
    </row>
    <row r="691" spans="1:11">
      <c r="A691" s="37" t="s">
        <v>798</v>
      </c>
      <c r="B691" s="32" t="s">
        <v>81</v>
      </c>
      <c r="C691" s="32" t="s">
        <v>42</v>
      </c>
      <c r="D691" s="32" t="s">
        <v>45</v>
      </c>
      <c r="E691" s="32" t="s">
        <v>21</v>
      </c>
      <c r="F691" s="32" t="s">
        <v>40</v>
      </c>
      <c r="G691" s="32">
        <v>37.617830000000005</v>
      </c>
      <c r="H691" s="32">
        <v>35.221599999999995</v>
      </c>
      <c r="I691" s="32">
        <v>40.014060000000001</v>
      </c>
      <c r="J691" s="37">
        <v>2.3962299999999956</v>
      </c>
      <c r="K691" s="37">
        <v>2.3962300000000099</v>
      </c>
    </row>
    <row r="692" spans="1:11">
      <c r="A692" s="37" t="s">
        <v>799</v>
      </c>
      <c r="B692" s="32" t="s">
        <v>81</v>
      </c>
      <c r="C692" s="32" t="s">
        <v>42</v>
      </c>
      <c r="D692" s="32" t="s">
        <v>45</v>
      </c>
      <c r="E692" s="32" t="s">
        <v>21</v>
      </c>
      <c r="F692" s="32" t="s">
        <v>160</v>
      </c>
      <c r="G692" s="32">
        <v>34.734650000000002</v>
      </c>
      <c r="H692" s="32">
        <v>33.680250000000001</v>
      </c>
      <c r="I692" s="32">
        <v>35.789059999999999</v>
      </c>
      <c r="J692" s="37">
        <v>1.0544099999999972</v>
      </c>
      <c r="K692" s="37">
        <v>1.0544000000000011</v>
      </c>
    </row>
    <row r="693" spans="1:11">
      <c r="A693" s="37" t="s">
        <v>800</v>
      </c>
      <c r="B693" s="32" t="s">
        <v>81</v>
      </c>
      <c r="C693" s="32" t="s">
        <v>42</v>
      </c>
      <c r="D693" s="32" t="s">
        <v>45</v>
      </c>
      <c r="E693" s="32" t="s">
        <v>191</v>
      </c>
      <c r="F693" s="32" t="s">
        <v>0</v>
      </c>
      <c r="G693" s="32">
        <v>17.117360000000001</v>
      </c>
      <c r="H693" s="32">
        <v>13.76451</v>
      </c>
      <c r="I693" s="32">
        <v>20.470220000000001</v>
      </c>
      <c r="J693" s="37">
        <v>3.3528599999999997</v>
      </c>
      <c r="K693" s="37">
        <v>3.3528500000000019</v>
      </c>
    </row>
    <row r="694" spans="1:11">
      <c r="A694" s="37" t="s">
        <v>801</v>
      </c>
      <c r="B694" s="32" t="s">
        <v>81</v>
      </c>
      <c r="C694" s="32" t="s">
        <v>42</v>
      </c>
      <c r="D694" s="32" t="s">
        <v>45</v>
      </c>
      <c r="E694" s="32" t="s">
        <v>191</v>
      </c>
      <c r="F694" s="32" t="s">
        <v>1</v>
      </c>
      <c r="G694" s="32">
        <v>16.164490000000001</v>
      </c>
      <c r="H694" s="32">
        <v>12.861790000000001</v>
      </c>
      <c r="I694" s="32">
        <v>19.467190000000002</v>
      </c>
      <c r="J694" s="37">
        <v>3.3027000000000015</v>
      </c>
      <c r="K694" s="37">
        <v>3.3026999999999997</v>
      </c>
    </row>
    <row r="695" spans="1:11">
      <c r="A695" s="37" t="s">
        <v>802</v>
      </c>
      <c r="B695" s="32" t="s">
        <v>81</v>
      </c>
      <c r="C695" s="32" t="s">
        <v>42</v>
      </c>
      <c r="D695" s="32" t="s">
        <v>45</v>
      </c>
      <c r="E695" s="32" t="s">
        <v>191</v>
      </c>
      <c r="F695" s="32" t="s">
        <v>2</v>
      </c>
      <c r="G695" s="32">
        <v>18.66011</v>
      </c>
      <c r="H695" s="32">
        <v>15.43515</v>
      </c>
      <c r="I695" s="32">
        <v>21.885080000000002</v>
      </c>
      <c r="J695" s="37">
        <v>3.2249700000000026</v>
      </c>
      <c r="K695" s="37">
        <v>3.2249599999999994</v>
      </c>
    </row>
    <row r="696" spans="1:11">
      <c r="A696" s="37" t="s">
        <v>803</v>
      </c>
      <c r="B696" s="32" t="s">
        <v>81</v>
      </c>
      <c r="C696" s="32" t="s">
        <v>42</v>
      </c>
      <c r="D696" s="32" t="s">
        <v>45</v>
      </c>
      <c r="E696" s="32" t="s">
        <v>191</v>
      </c>
      <c r="F696" s="32" t="s">
        <v>3</v>
      </c>
      <c r="G696" s="32">
        <v>18.37604</v>
      </c>
      <c r="H696" s="32">
        <v>14.81152</v>
      </c>
      <c r="I696" s="32">
        <v>21.940550000000002</v>
      </c>
      <c r="J696" s="37">
        <v>3.5645100000000021</v>
      </c>
      <c r="K696" s="37">
        <v>3.5645199999999999</v>
      </c>
    </row>
    <row r="697" spans="1:11">
      <c r="A697" s="37" t="s">
        <v>804</v>
      </c>
      <c r="B697" s="32" t="s">
        <v>81</v>
      </c>
      <c r="C697" s="32" t="s">
        <v>42</v>
      </c>
      <c r="D697" s="32" t="s">
        <v>45</v>
      </c>
      <c r="E697" s="32" t="s">
        <v>191</v>
      </c>
      <c r="F697" s="32" t="s">
        <v>4</v>
      </c>
      <c r="G697" s="32">
        <v>17.368200000000002</v>
      </c>
      <c r="H697" s="32">
        <v>13.767619999999999</v>
      </c>
      <c r="I697" s="32">
        <v>20.968780000000002</v>
      </c>
      <c r="J697" s="37">
        <v>3.6005800000000008</v>
      </c>
      <c r="K697" s="37">
        <v>3.6005800000000026</v>
      </c>
    </row>
    <row r="698" spans="1:11">
      <c r="A698" s="37" t="s">
        <v>805</v>
      </c>
      <c r="B698" s="32" t="s">
        <v>81</v>
      </c>
      <c r="C698" s="32" t="s">
        <v>42</v>
      </c>
      <c r="D698" s="32" t="s">
        <v>45</v>
      </c>
      <c r="E698" s="32" t="s">
        <v>191</v>
      </c>
      <c r="F698" s="32" t="s">
        <v>5</v>
      </c>
      <c r="G698" s="32">
        <v>14.61829</v>
      </c>
      <c r="H698" s="32">
        <v>11.106949999999999</v>
      </c>
      <c r="I698" s="32">
        <v>18.129619999999999</v>
      </c>
      <c r="J698" s="37">
        <v>3.5113299999999992</v>
      </c>
      <c r="K698" s="37">
        <v>3.5113400000000006</v>
      </c>
    </row>
    <row r="699" spans="1:11">
      <c r="A699" s="37" t="s">
        <v>806</v>
      </c>
      <c r="B699" s="32" t="s">
        <v>81</v>
      </c>
      <c r="C699" s="32" t="s">
        <v>42</v>
      </c>
      <c r="D699" s="32" t="s">
        <v>45</v>
      </c>
      <c r="E699" s="32" t="s">
        <v>191</v>
      </c>
      <c r="F699" s="32" t="s">
        <v>137</v>
      </c>
      <c r="G699" s="32">
        <v>16.797690000000003</v>
      </c>
      <c r="H699" s="32">
        <v>13.554840000000002</v>
      </c>
      <c r="I699" s="32">
        <v>20.04054</v>
      </c>
      <c r="J699" s="37">
        <v>3.2428499999999971</v>
      </c>
      <c r="K699" s="37">
        <v>3.2428500000000007</v>
      </c>
    </row>
    <row r="700" spans="1:11">
      <c r="A700" s="37" t="s">
        <v>807</v>
      </c>
      <c r="B700" s="32" t="s">
        <v>81</v>
      </c>
      <c r="C700" s="32" t="s">
        <v>42</v>
      </c>
      <c r="D700" s="32" t="s">
        <v>45</v>
      </c>
      <c r="E700" s="32" t="s">
        <v>191</v>
      </c>
      <c r="F700" s="32" t="s">
        <v>6</v>
      </c>
      <c r="G700" s="32">
        <v>13.96837</v>
      </c>
      <c r="H700" s="32">
        <v>10.77463</v>
      </c>
      <c r="I700" s="32">
        <v>17.162099999999999</v>
      </c>
      <c r="J700" s="37">
        <v>3.1937299999999986</v>
      </c>
      <c r="K700" s="37">
        <v>3.19374</v>
      </c>
    </row>
    <row r="701" spans="1:11">
      <c r="A701" s="37" t="s">
        <v>808</v>
      </c>
      <c r="B701" s="32" t="s">
        <v>81</v>
      </c>
      <c r="C701" s="32" t="s">
        <v>42</v>
      </c>
      <c r="D701" s="32" t="s">
        <v>45</v>
      </c>
      <c r="E701" s="32" t="s">
        <v>191</v>
      </c>
      <c r="F701" s="32" t="s">
        <v>7</v>
      </c>
      <c r="G701" s="32">
        <v>14.886849999999999</v>
      </c>
      <c r="H701" s="32">
        <v>11.72612</v>
      </c>
      <c r="I701" s="32">
        <v>18.04758</v>
      </c>
      <c r="J701" s="37">
        <v>3.1607300000000009</v>
      </c>
      <c r="K701" s="37">
        <v>3.1607299999999992</v>
      </c>
    </row>
    <row r="702" spans="1:11">
      <c r="A702" s="37" t="s">
        <v>809</v>
      </c>
      <c r="B702" s="32" t="s">
        <v>81</v>
      </c>
      <c r="C702" s="32" t="s">
        <v>42</v>
      </c>
      <c r="D702" s="32" t="s">
        <v>45</v>
      </c>
      <c r="E702" s="32" t="s">
        <v>191</v>
      </c>
      <c r="F702" s="32" t="s">
        <v>8</v>
      </c>
      <c r="G702" s="32">
        <v>13.918669999999999</v>
      </c>
      <c r="H702" s="32">
        <v>10.86417</v>
      </c>
      <c r="I702" s="32">
        <v>16.97317</v>
      </c>
      <c r="J702" s="37">
        <v>3.0545000000000009</v>
      </c>
      <c r="K702" s="37">
        <v>3.0544999999999991</v>
      </c>
    </row>
    <row r="703" spans="1:11">
      <c r="A703" s="37" t="s">
        <v>810</v>
      </c>
      <c r="B703" s="32" t="s">
        <v>81</v>
      </c>
      <c r="C703" s="32" t="s">
        <v>42</v>
      </c>
      <c r="D703" s="32" t="s">
        <v>45</v>
      </c>
      <c r="E703" s="32" t="s">
        <v>191</v>
      </c>
      <c r="F703" s="32" t="s">
        <v>9</v>
      </c>
      <c r="G703" s="32">
        <v>17.301490000000001</v>
      </c>
      <c r="H703" s="32">
        <v>14.10431</v>
      </c>
      <c r="I703" s="32">
        <v>20.49868</v>
      </c>
      <c r="J703" s="37">
        <v>3.1971899999999991</v>
      </c>
      <c r="K703" s="37">
        <v>3.1971800000000012</v>
      </c>
    </row>
    <row r="704" spans="1:11">
      <c r="A704" s="37" t="s">
        <v>811</v>
      </c>
      <c r="B704" s="32" t="s">
        <v>81</v>
      </c>
      <c r="C704" s="32" t="s">
        <v>42</v>
      </c>
      <c r="D704" s="32" t="s">
        <v>45</v>
      </c>
      <c r="E704" s="32" t="s">
        <v>191</v>
      </c>
      <c r="F704" s="32" t="s">
        <v>10</v>
      </c>
      <c r="G704" s="32">
        <v>12.58989</v>
      </c>
      <c r="H704" s="32">
        <v>9.55213</v>
      </c>
      <c r="I704" s="32">
        <v>15.627650000000001</v>
      </c>
      <c r="J704" s="37">
        <v>3.0377600000000005</v>
      </c>
      <c r="K704" s="37">
        <v>3.0377600000000005</v>
      </c>
    </row>
    <row r="705" spans="1:11">
      <c r="A705" s="37" t="s">
        <v>812</v>
      </c>
      <c r="B705" s="32" t="s">
        <v>81</v>
      </c>
      <c r="C705" s="32" t="s">
        <v>42</v>
      </c>
      <c r="D705" s="32" t="s">
        <v>45</v>
      </c>
      <c r="E705" s="32" t="s">
        <v>191</v>
      </c>
      <c r="F705" s="32" t="s">
        <v>11</v>
      </c>
      <c r="G705" s="32">
        <v>22.163589999999999</v>
      </c>
      <c r="H705" s="32">
        <v>18.227329999999998</v>
      </c>
      <c r="I705" s="32">
        <v>26.09984</v>
      </c>
      <c r="J705" s="37">
        <v>3.9362500000000011</v>
      </c>
      <c r="K705" s="37">
        <v>3.9362600000000008</v>
      </c>
    </row>
    <row r="706" spans="1:11">
      <c r="A706" s="37" t="s">
        <v>813</v>
      </c>
      <c r="B706" s="32" t="s">
        <v>81</v>
      </c>
      <c r="C706" s="32" t="s">
        <v>42</v>
      </c>
      <c r="D706" s="32" t="s">
        <v>45</v>
      </c>
      <c r="E706" s="32" t="s">
        <v>191</v>
      </c>
      <c r="F706" s="32" t="s">
        <v>12</v>
      </c>
      <c r="G706" s="32">
        <v>22.186019999999999</v>
      </c>
      <c r="H706" s="32">
        <v>18.532409999999999</v>
      </c>
      <c r="I706" s="32">
        <v>25.839640000000003</v>
      </c>
      <c r="J706" s="37">
        <v>3.6536200000000036</v>
      </c>
      <c r="K706" s="37">
        <v>3.6536100000000005</v>
      </c>
    </row>
    <row r="707" spans="1:11">
      <c r="A707" s="37" t="s">
        <v>814</v>
      </c>
      <c r="B707" s="32" t="s">
        <v>81</v>
      </c>
      <c r="C707" s="32" t="s">
        <v>42</v>
      </c>
      <c r="D707" s="32" t="s">
        <v>45</v>
      </c>
      <c r="E707" s="32" t="s">
        <v>191</v>
      </c>
      <c r="F707" s="32" t="s">
        <v>13</v>
      </c>
      <c r="G707" s="32">
        <v>17.548659999999998</v>
      </c>
      <c r="H707" s="32">
        <v>14.457000000000001</v>
      </c>
      <c r="I707" s="32">
        <v>20.640309999999999</v>
      </c>
      <c r="J707" s="37">
        <v>3.0916500000000013</v>
      </c>
      <c r="K707" s="37">
        <v>3.0916599999999974</v>
      </c>
    </row>
    <row r="708" spans="1:11">
      <c r="A708" s="37" t="s">
        <v>815</v>
      </c>
      <c r="B708" s="32" t="s">
        <v>81</v>
      </c>
      <c r="C708" s="32" t="s">
        <v>42</v>
      </c>
      <c r="D708" s="32" t="s">
        <v>45</v>
      </c>
      <c r="E708" s="32" t="s">
        <v>191</v>
      </c>
      <c r="F708" s="32" t="s">
        <v>20</v>
      </c>
      <c r="G708" s="32">
        <v>15.029339999999999</v>
      </c>
      <c r="H708" s="32">
        <v>11.94694</v>
      </c>
      <c r="I708" s="32">
        <v>18.111730000000001</v>
      </c>
      <c r="J708" s="37">
        <v>3.082390000000002</v>
      </c>
      <c r="K708" s="37">
        <v>3.0823999999999998</v>
      </c>
    </row>
    <row r="709" spans="1:11">
      <c r="A709" s="37" t="s">
        <v>816</v>
      </c>
      <c r="B709" s="32" t="s">
        <v>81</v>
      </c>
      <c r="C709" s="32" t="s">
        <v>42</v>
      </c>
      <c r="D709" s="32" t="s">
        <v>45</v>
      </c>
      <c r="E709" s="32" t="s">
        <v>191</v>
      </c>
      <c r="F709" s="32" t="s">
        <v>14</v>
      </c>
      <c r="G709" s="32">
        <v>12.18501</v>
      </c>
      <c r="H709" s="32">
        <v>9.0090400000000006</v>
      </c>
      <c r="I709" s="32">
        <v>15.360969999999998</v>
      </c>
      <c r="J709" s="37">
        <v>3.1759599999999981</v>
      </c>
      <c r="K709" s="37">
        <v>3.1759699999999995</v>
      </c>
    </row>
    <row r="710" spans="1:11">
      <c r="A710" s="37" t="s">
        <v>817</v>
      </c>
      <c r="B710" s="32" t="s">
        <v>81</v>
      </c>
      <c r="C710" s="32" t="s">
        <v>42</v>
      </c>
      <c r="D710" s="32" t="s">
        <v>45</v>
      </c>
      <c r="E710" s="32" t="s">
        <v>191</v>
      </c>
      <c r="F710" s="32" t="s">
        <v>15</v>
      </c>
      <c r="G710" s="32">
        <v>14.850050000000001</v>
      </c>
      <c r="H710" s="32">
        <v>11.549619999999999</v>
      </c>
      <c r="I710" s="32">
        <v>18.150490000000001</v>
      </c>
      <c r="J710" s="37">
        <v>3.30044</v>
      </c>
      <c r="K710" s="37">
        <v>3.3004300000000022</v>
      </c>
    </row>
    <row r="711" spans="1:11">
      <c r="A711" s="37" t="s">
        <v>818</v>
      </c>
      <c r="B711" s="32" t="s">
        <v>81</v>
      </c>
      <c r="C711" s="32" t="s">
        <v>42</v>
      </c>
      <c r="D711" s="32" t="s">
        <v>45</v>
      </c>
      <c r="E711" s="32" t="s">
        <v>191</v>
      </c>
      <c r="F711" s="32" t="s">
        <v>16</v>
      </c>
      <c r="G711" s="32">
        <v>10.18988</v>
      </c>
      <c r="H711" s="32">
        <v>7.2259100000000007</v>
      </c>
      <c r="I711" s="32">
        <v>13.15385</v>
      </c>
      <c r="J711" s="37">
        <v>2.9639699999999998</v>
      </c>
      <c r="K711" s="37">
        <v>2.9639699999999998</v>
      </c>
    </row>
    <row r="712" spans="1:11">
      <c r="A712" s="37" t="s">
        <v>819</v>
      </c>
      <c r="B712" s="32" t="s">
        <v>81</v>
      </c>
      <c r="C712" s="32" t="s">
        <v>42</v>
      </c>
      <c r="D712" s="32" t="s">
        <v>45</v>
      </c>
      <c r="E712" s="32" t="s">
        <v>191</v>
      </c>
      <c r="F712" s="32" t="s">
        <v>17</v>
      </c>
      <c r="G712" s="32">
        <v>12.44669</v>
      </c>
      <c r="H712" s="32">
        <v>9.1051099999999998</v>
      </c>
      <c r="I712" s="32">
        <v>15.788279999999999</v>
      </c>
      <c r="J712" s="37">
        <v>3.3415899999999983</v>
      </c>
      <c r="K712" s="37">
        <v>3.3415800000000004</v>
      </c>
    </row>
    <row r="713" spans="1:11">
      <c r="A713" s="37" t="s">
        <v>820</v>
      </c>
      <c r="B713" s="32" t="s">
        <v>81</v>
      </c>
      <c r="C713" s="32" t="s">
        <v>42</v>
      </c>
      <c r="D713" s="32" t="s">
        <v>45</v>
      </c>
      <c r="E713" s="32" t="s">
        <v>191</v>
      </c>
      <c r="F713" s="32" t="s">
        <v>18</v>
      </c>
      <c r="G713" s="32">
        <v>19.711490000000001</v>
      </c>
      <c r="H713" s="32">
        <v>16.083500000000001</v>
      </c>
      <c r="I713" s="32">
        <v>23.339480000000002</v>
      </c>
      <c r="J713" s="37">
        <v>3.6279900000000005</v>
      </c>
      <c r="K713" s="37">
        <v>3.6279900000000005</v>
      </c>
    </row>
    <row r="714" spans="1:11">
      <c r="A714" s="37" t="s">
        <v>821</v>
      </c>
      <c r="B714" s="32" t="s">
        <v>81</v>
      </c>
      <c r="C714" s="32" t="s">
        <v>42</v>
      </c>
      <c r="D714" s="32" t="s">
        <v>45</v>
      </c>
      <c r="E714" s="32" t="s">
        <v>191</v>
      </c>
      <c r="F714" s="32" t="s">
        <v>19</v>
      </c>
      <c r="G714" s="32">
        <v>15.35641</v>
      </c>
      <c r="H714" s="32">
        <v>11.927709999999999</v>
      </c>
      <c r="I714" s="32">
        <v>18.785119999999999</v>
      </c>
      <c r="J714" s="37">
        <v>3.4287099999999988</v>
      </c>
      <c r="K714" s="37">
        <v>3.428700000000001</v>
      </c>
    </row>
    <row r="715" spans="1:11">
      <c r="A715" s="37" t="s">
        <v>822</v>
      </c>
      <c r="B715" s="32" t="s">
        <v>81</v>
      </c>
      <c r="C715" s="32" t="s">
        <v>42</v>
      </c>
      <c r="D715" s="32" t="s">
        <v>45</v>
      </c>
      <c r="E715" s="32" t="s">
        <v>191</v>
      </c>
      <c r="F715" s="32" t="s">
        <v>22</v>
      </c>
      <c r="G715" s="32">
        <v>17.116110000000003</v>
      </c>
      <c r="H715" s="32">
        <v>15.692590000000001</v>
      </c>
      <c r="I715" s="32">
        <v>18.539639999999999</v>
      </c>
      <c r="J715" s="37">
        <v>1.423529999999996</v>
      </c>
      <c r="K715" s="37">
        <v>1.4235200000000017</v>
      </c>
    </row>
    <row r="716" spans="1:11">
      <c r="A716" s="37" t="s">
        <v>823</v>
      </c>
      <c r="B716" s="32" t="s">
        <v>81</v>
      </c>
      <c r="C716" s="32" t="s">
        <v>42</v>
      </c>
      <c r="D716" s="32" t="s">
        <v>45</v>
      </c>
      <c r="E716" s="32" t="s">
        <v>191</v>
      </c>
      <c r="F716" s="32" t="s">
        <v>43</v>
      </c>
      <c r="G716" s="32">
        <v>14.247209999999999</v>
      </c>
      <c r="H716" s="32">
        <v>12.357890000000001</v>
      </c>
      <c r="I716" s="32">
        <v>16.136519999999997</v>
      </c>
      <c r="J716" s="37">
        <v>1.8893099999999983</v>
      </c>
      <c r="K716" s="37">
        <v>1.8893199999999979</v>
      </c>
    </row>
    <row r="717" spans="1:11">
      <c r="A717" s="37" t="s">
        <v>824</v>
      </c>
      <c r="B717" s="32" t="s">
        <v>81</v>
      </c>
      <c r="C717" s="32" t="s">
        <v>42</v>
      </c>
      <c r="D717" s="32" t="s">
        <v>45</v>
      </c>
      <c r="E717" s="32" t="s">
        <v>191</v>
      </c>
      <c r="F717" s="32" t="s">
        <v>44</v>
      </c>
      <c r="G717" s="32">
        <v>16.797690000000003</v>
      </c>
      <c r="H717" s="32">
        <v>13.554840000000002</v>
      </c>
      <c r="I717" s="32">
        <v>20.04054</v>
      </c>
      <c r="J717" s="37">
        <v>3.2428499999999971</v>
      </c>
      <c r="K717" s="37">
        <v>3.2428500000000007</v>
      </c>
    </row>
    <row r="718" spans="1:11">
      <c r="A718" s="37" t="s">
        <v>825</v>
      </c>
      <c r="B718" s="32" t="s">
        <v>81</v>
      </c>
      <c r="C718" s="32" t="s">
        <v>42</v>
      </c>
      <c r="D718" s="32" t="s">
        <v>45</v>
      </c>
      <c r="E718" s="32" t="s">
        <v>191</v>
      </c>
      <c r="F718" s="32" t="s">
        <v>23</v>
      </c>
      <c r="G718" s="32">
        <v>17.260760000000001</v>
      </c>
      <c r="H718" s="32">
        <v>15.273030000000002</v>
      </c>
      <c r="I718" s="32">
        <v>19.24849</v>
      </c>
      <c r="J718" s="37">
        <v>1.9877299999999991</v>
      </c>
      <c r="K718" s="37">
        <v>1.9877299999999991</v>
      </c>
    </row>
    <row r="719" spans="1:11">
      <c r="A719" s="37" t="s">
        <v>826</v>
      </c>
      <c r="B719" s="32" t="s">
        <v>81</v>
      </c>
      <c r="C719" s="32" t="s">
        <v>42</v>
      </c>
      <c r="D719" s="32" t="s">
        <v>45</v>
      </c>
      <c r="E719" s="32" t="s">
        <v>191</v>
      </c>
      <c r="F719" s="32" t="s">
        <v>39</v>
      </c>
      <c r="G719" s="32">
        <v>14.4739</v>
      </c>
      <c r="H719" s="32">
        <v>11.917160000000001</v>
      </c>
      <c r="I719" s="32">
        <v>17.030629999999999</v>
      </c>
      <c r="J719" s="37">
        <v>2.5567299999999982</v>
      </c>
      <c r="K719" s="37">
        <v>2.5567399999999996</v>
      </c>
    </row>
    <row r="720" spans="1:11">
      <c r="A720" s="37" t="s">
        <v>1201</v>
      </c>
      <c r="B720" s="32" t="s">
        <v>81</v>
      </c>
      <c r="C720" s="32" t="s">
        <v>42</v>
      </c>
      <c r="D720" s="32" t="s">
        <v>45</v>
      </c>
      <c r="E720" s="32" t="s">
        <v>191</v>
      </c>
      <c r="F720" s="32" t="s">
        <v>1178</v>
      </c>
      <c r="G720" s="32">
        <v>19.18506</v>
      </c>
      <c r="H720" s="32">
        <v>16.802420000000001</v>
      </c>
      <c r="I720" s="32">
        <v>21.567700000000002</v>
      </c>
      <c r="J720" s="37">
        <v>2.3826400000000021</v>
      </c>
      <c r="K720" s="37">
        <v>2.3826399999999985</v>
      </c>
    </row>
    <row r="721" spans="1:11">
      <c r="A721" s="37" t="s">
        <v>827</v>
      </c>
      <c r="B721" s="32" t="s">
        <v>81</v>
      </c>
      <c r="C721" s="32" t="s">
        <v>42</v>
      </c>
      <c r="D721" s="32" t="s">
        <v>45</v>
      </c>
      <c r="E721" s="32" t="s">
        <v>191</v>
      </c>
      <c r="F721" s="32" t="s">
        <v>40</v>
      </c>
      <c r="G721" s="32">
        <v>14.90658</v>
      </c>
      <c r="H721" s="32">
        <v>13.31901</v>
      </c>
      <c r="I721" s="32">
        <v>16.494139999999998</v>
      </c>
      <c r="J721" s="37">
        <v>1.5875599999999981</v>
      </c>
      <c r="K721" s="37">
        <v>1.5875699999999995</v>
      </c>
    </row>
    <row r="722" spans="1:11">
      <c r="A722" s="37" t="s">
        <v>828</v>
      </c>
      <c r="B722" s="32" t="s">
        <v>81</v>
      </c>
      <c r="C722" s="32" t="s">
        <v>42</v>
      </c>
      <c r="D722" s="32" t="s">
        <v>45</v>
      </c>
      <c r="E722" s="32" t="s">
        <v>191</v>
      </c>
      <c r="F722" s="32" t="s">
        <v>160</v>
      </c>
      <c r="G722" s="32">
        <v>16.386390000000002</v>
      </c>
      <c r="H722" s="32">
        <v>15.63738</v>
      </c>
      <c r="I722" s="32">
        <v>17.13541</v>
      </c>
      <c r="J722" s="37">
        <v>0.74901999999999802</v>
      </c>
      <c r="K722" s="37">
        <v>0.74901000000000195</v>
      </c>
    </row>
    <row r="723" spans="1:11">
      <c r="A723" s="37" t="s">
        <v>829</v>
      </c>
      <c r="B723" s="32" t="s">
        <v>80</v>
      </c>
      <c r="C723" s="32" t="s">
        <v>42</v>
      </c>
      <c r="D723" s="32" t="s">
        <v>51</v>
      </c>
      <c r="E723" s="32" t="s">
        <v>130</v>
      </c>
      <c r="F723" s="32" t="s">
        <v>0</v>
      </c>
      <c r="G723" s="32">
        <v>34.487290000000002</v>
      </c>
      <c r="H723" s="32">
        <v>28.8935</v>
      </c>
      <c r="I723" s="32">
        <v>40.08108</v>
      </c>
      <c r="J723" s="37">
        <v>5.5937899999999985</v>
      </c>
      <c r="K723" s="37">
        <v>5.593790000000002</v>
      </c>
    </row>
    <row r="724" spans="1:11">
      <c r="A724" s="37" t="s">
        <v>830</v>
      </c>
      <c r="B724" s="32" t="s">
        <v>80</v>
      </c>
      <c r="C724" s="32" t="s">
        <v>42</v>
      </c>
      <c r="D724" s="32" t="s">
        <v>51</v>
      </c>
      <c r="E724" s="32" t="s">
        <v>130</v>
      </c>
      <c r="F724" s="32" t="s">
        <v>1</v>
      </c>
      <c r="G724" s="32">
        <v>39.895049999999998</v>
      </c>
      <c r="H724" s="32">
        <v>33.608060000000002</v>
      </c>
      <c r="I724" s="32">
        <v>46.182030000000005</v>
      </c>
      <c r="J724" s="37">
        <v>6.2869800000000069</v>
      </c>
      <c r="K724" s="37">
        <v>6.2869899999999959</v>
      </c>
    </row>
    <row r="725" spans="1:11">
      <c r="A725" s="37" t="s">
        <v>831</v>
      </c>
      <c r="B725" s="32" t="s">
        <v>80</v>
      </c>
      <c r="C725" s="32" t="s">
        <v>42</v>
      </c>
      <c r="D725" s="32" t="s">
        <v>51</v>
      </c>
      <c r="E725" s="32" t="s">
        <v>130</v>
      </c>
      <c r="F725" s="32" t="s">
        <v>2</v>
      </c>
      <c r="G725" s="32">
        <v>30.070770000000003</v>
      </c>
      <c r="H725" s="32">
        <v>24.537519999999997</v>
      </c>
      <c r="I725" s="32">
        <v>35.604010000000002</v>
      </c>
      <c r="J725" s="37">
        <v>5.5332399999999993</v>
      </c>
      <c r="K725" s="37">
        <v>5.533250000000006</v>
      </c>
    </row>
    <row r="726" spans="1:11">
      <c r="A726" s="37" t="s">
        <v>832</v>
      </c>
      <c r="B726" s="32" t="s">
        <v>80</v>
      </c>
      <c r="C726" s="32" t="s">
        <v>42</v>
      </c>
      <c r="D726" s="32" t="s">
        <v>51</v>
      </c>
      <c r="E726" s="32" t="s">
        <v>130</v>
      </c>
      <c r="F726" s="32" t="s">
        <v>3</v>
      </c>
      <c r="G726" s="32">
        <v>31.442130000000002</v>
      </c>
      <c r="H726" s="32">
        <v>26.061820000000001</v>
      </c>
      <c r="I726" s="32">
        <v>36.82244</v>
      </c>
      <c r="J726" s="37">
        <v>5.3803099999999979</v>
      </c>
      <c r="K726" s="37">
        <v>5.3803100000000015</v>
      </c>
    </row>
    <row r="727" spans="1:11">
      <c r="A727" s="37" t="s">
        <v>833</v>
      </c>
      <c r="B727" s="32" t="s">
        <v>80</v>
      </c>
      <c r="C727" s="32" t="s">
        <v>42</v>
      </c>
      <c r="D727" s="32" t="s">
        <v>51</v>
      </c>
      <c r="E727" s="32" t="s">
        <v>130</v>
      </c>
      <c r="F727" s="32" t="s">
        <v>4</v>
      </c>
      <c r="G727" s="32">
        <v>29.28689</v>
      </c>
      <c r="H727" s="32">
        <v>24.218149999999998</v>
      </c>
      <c r="I727" s="32">
        <v>34.355629999999998</v>
      </c>
      <c r="J727" s="37">
        <v>5.0687399999999982</v>
      </c>
      <c r="K727" s="37">
        <v>5.0687400000000018</v>
      </c>
    </row>
    <row r="728" spans="1:11">
      <c r="A728" s="37" t="s">
        <v>834</v>
      </c>
      <c r="B728" s="32" t="s">
        <v>80</v>
      </c>
      <c r="C728" s="32" t="s">
        <v>42</v>
      </c>
      <c r="D728" s="32" t="s">
        <v>51</v>
      </c>
      <c r="E728" s="32" t="s">
        <v>130</v>
      </c>
      <c r="F728" s="32" t="s">
        <v>5</v>
      </c>
      <c r="G728" s="32">
        <v>31.551030000000001</v>
      </c>
      <c r="H728" s="32">
        <v>26.605259999999998</v>
      </c>
      <c r="I728" s="32">
        <v>36.4968</v>
      </c>
      <c r="J728" s="37">
        <v>4.9457699999999996</v>
      </c>
      <c r="K728" s="37">
        <v>4.9457700000000031</v>
      </c>
    </row>
    <row r="729" spans="1:11">
      <c r="A729" s="37" t="s">
        <v>835</v>
      </c>
      <c r="B729" s="32" t="s">
        <v>80</v>
      </c>
      <c r="C729" s="32" t="s">
        <v>42</v>
      </c>
      <c r="D729" s="32" t="s">
        <v>51</v>
      </c>
      <c r="E729" s="32" t="s">
        <v>130</v>
      </c>
      <c r="F729" s="32" t="s">
        <v>137</v>
      </c>
      <c r="G729" s="32">
        <v>33.996090000000002</v>
      </c>
      <c r="H729" s="32">
        <v>28.035680000000003</v>
      </c>
      <c r="I729" s="32">
        <v>39.956490000000002</v>
      </c>
      <c r="J729" s="37">
        <v>5.9603999999999999</v>
      </c>
      <c r="K729" s="37">
        <v>5.9604099999999995</v>
      </c>
    </row>
    <row r="730" spans="1:11">
      <c r="A730" s="37" t="s">
        <v>836</v>
      </c>
      <c r="B730" s="32" t="s">
        <v>80</v>
      </c>
      <c r="C730" s="32" t="s">
        <v>42</v>
      </c>
      <c r="D730" s="32" t="s">
        <v>51</v>
      </c>
      <c r="E730" s="32" t="s">
        <v>130</v>
      </c>
      <c r="F730" s="32" t="s">
        <v>6</v>
      </c>
      <c r="G730" s="32">
        <v>40.89443</v>
      </c>
      <c r="H730" s="32">
        <v>34.453669999999995</v>
      </c>
      <c r="I730" s="32">
        <v>47.335189999999997</v>
      </c>
      <c r="J730" s="37">
        <v>6.4407599999999974</v>
      </c>
      <c r="K730" s="37">
        <v>6.4407600000000045</v>
      </c>
    </row>
    <row r="731" spans="1:11">
      <c r="A731" s="37" t="s">
        <v>837</v>
      </c>
      <c r="B731" s="32" t="s">
        <v>80</v>
      </c>
      <c r="C731" s="32" t="s">
        <v>42</v>
      </c>
      <c r="D731" s="32" t="s">
        <v>51</v>
      </c>
      <c r="E731" s="32" t="s">
        <v>130</v>
      </c>
      <c r="F731" s="32" t="s">
        <v>7</v>
      </c>
      <c r="G731" s="32">
        <v>28.763339999999999</v>
      </c>
      <c r="H731" s="32">
        <v>23.230180000000001</v>
      </c>
      <c r="I731" s="32">
        <v>34.296500000000002</v>
      </c>
      <c r="J731" s="37">
        <v>5.5331600000000023</v>
      </c>
      <c r="K731" s="37">
        <v>5.5331599999999987</v>
      </c>
    </row>
    <row r="732" spans="1:11">
      <c r="A732" s="37" t="s">
        <v>838</v>
      </c>
      <c r="B732" s="32" t="s">
        <v>80</v>
      </c>
      <c r="C732" s="32" t="s">
        <v>42</v>
      </c>
      <c r="D732" s="32" t="s">
        <v>51</v>
      </c>
      <c r="E732" s="32" t="s">
        <v>130</v>
      </c>
      <c r="F732" s="32" t="s">
        <v>8</v>
      </c>
      <c r="G732" s="32">
        <v>28.323450000000001</v>
      </c>
      <c r="H732" s="32">
        <v>23.322780000000002</v>
      </c>
      <c r="I732" s="32">
        <v>33.324130000000004</v>
      </c>
      <c r="J732" s="37">
        <v>5.0006800000000027</v>
      </c>
      <c r="K732" s="37">
        <v>5.0006699999999995</v>
      </c>
    </row>
    <row r="733" spans="1:11">
      <c r="A733" s="37" t="s">
        <v>839</v>
      </c>
      <c r="B733" s="32" t="s">
        <v>80</v>
      </c>
      <c r="C733" s="32" t="s">
        <v>42</v>
      </c>
      <c r="D733" s="32" t="s">
        <v>51</v>
      </c>
      <c r="E733" s="32" t="s">
        <v>130</v>
      </c>
      <c r="F733" s="32" t="s">
        <v>9</v>
      </c>
      <c r="G733" s="32">
        <v>34.564909999999998</v>
      </c>
      <c r="H733" s="32">
        <v>29.874030000000001</v>
      </c>
      <c r="I733" s="32">
        <v>39.255800000000001</v>
      </c>
      <c r="J733" s="37">
        <v>4.6908900000000031</v>
      </c>
      <c r="K733" s="37">
        <v>4.6908799999999964</v>
      </c>
    </row>
    <row r="734" spans="1:11">
      <c r="A734" s="37" t="s">
        <v>840</v>
      </c>
      <c r="B734" s="32" t="s">
        <v>80</v>
      </c>
      <c r="C734" s="32" t="s">
        <v>42</v>
      </c>
      <c r="D734" s="32" t="s">
        <v>51</v>
      </c>
      <c r="E734" s="32" t="s">
        <v>130</v>
      </c>
      <c r="F734" s="32" t="s">
        <v>10</v>
      </c>
      <c r="G734" s="32">
        <v>35.889510000000001</v>
      </c>
      <c r="H734" s="32">
        <v>30.519420000000004</v>
      </c>
      <c r="I734" s="32">
        <v>41.259599999999999</v>
      </c>
      <c r="J734" s="37">
        <v>5.3700899999999976</v>
      </c>
      <c r="K734" s="37">
        <v>5.3700899999999976</v>
      </c>
    </row>
    <row r="735" spans="1:11">
      <c r="A735" s="37" t="s">
        <v>841</v>
      </c>
      <c r="B735" s="32" t="s">
        <v>80</v>
      </c>
      <c r="C735" s="32" t="s">
        <v>42</v>
      </c>
      <c r="D735" s="32" t="s">
        <v>51</v>
      </c>
      <c r="E735" s="32" t="s">
        <v>130</v>
      </c>
      <c r="F735" s="32" t="s">
        <v>11</v>
      </c>
      <c r="G735" s="32">
        <v>34.691749999999999</v>
      </c>
      <c r="H735" s="32">
        <v>29.64911</v>
      </c>
      <c r="I735" s="32">
        <v>39.734390000000005</v>
      </c>
      <c r="J735" s="37">
        <v>5.0426400000000058</v>
      </c>
      <c r="K735" s="37">
        <v>5.0426399999999987</v>
      </c>
    </row>
    <row r="736" spans="1:11">
      <c r="A736" s="37" t="s">
        <v>842</v>
      </c>
      <c r="B736" s="32" t="s">
        <v>80</v>
      </c>
      <c r="C736" s="32" t="s">
        <v>42</v>
      </c>
      <c r="D736" s="32" t="s">
        <v>51</v>
      </c>
      <c r="E736" s="32" t="s">
        <v>130</v>
      </c>
      <c r="F736" s="32" t="s">
        <v>12</v>
      </c>
      <c r="G736" s="32">
        <v>33.558480000000003</v>
      </c>
      <c r="H736" s="32">
        <v>27.6447</v>
      </c>
      <c r="I736" s="32">
        <v>39.472269999999995</v>
      </c>
      <c r="J736" s="37">
        <v>5.9137899999999917</v>
      </c>
      <c r="K736" s="37">
        <v>5.9137800000000027</v>
      </c>
    </row>
    <row r="737" spans="1:11">
      <c r="A737" s="37" t="s">
        <v>843</v>
      </c>
      <c r="B737" s="32" t="s">
        <v>80</v>
      </c>
      <c r="C737" s="32" t="s">
        <v>42</v>
      </c>
      <c r="D737" s="32" t="s">
        <v>51</v>
      </c>
      <c r="E737" s="32" t="s">
        <v>130</v>
      </c>
      <c r="F737" s="32" t="s">
        <v>13</v>
      </c>
      <c r="G737" s="32">
        <v>36.084240000000001</v>
      </c>
      <c r="H737" s="32">
        <v>31.490200000000002</v>
      </c>
      <c r="I737" s="32">
        <v>40.678280000000001</v>
      </c>
      <c r="J737" s="37">
        <v>4.5940399999999997</v>
      </c>
      <c r="K737" s="37">
        <v>4.5940399999999997</v>
      </c>
    </row>
    <row r="738" spans="1:11">
      <c r="A738" s="37" t="s">
        <v>844</v>
      </c>
      <c r="B738" s="32" t="s">
        <v>80</v>
      </c>
      <c r="C738" s="32" t="s">
        <v>42</v>
      </c>
      <c r="D738" s="32" t="s">
        <v>51</v>
      </c>
      <c r="E738" s="32" t="s">
        <v>130</v>
      </c>
      <c r="F738" s="32" t="s">
        <v>20</v>
      </c>
      <c r="G738" s="32">
        <v>32.522300000000001</v>
      </c>
      <c r="H738" s="32">
        <v>28.144310000000001</v>
      </c>
      <c r="I738" s="32">
        <v>36.900300000000001</v>
      </c>
      <c r="J738" s="37">
        <v>4.3780000000000001</v>
      </c>
      <c r="K738" s="37">
        <v>4.3779900000000005</v>
      </c>
    </row>
    <row r="739" spans="1:11">
      <c r="A739" s="37" t="s">
        <v>845</v>
      </c>
      <c r="B739" s="32" t="s">
        <v>80</v>
      </c>
      <c r="C739" s="32" t="s">
        <v>42</v>
      </c>
      <c r="D739" s="32" t="s">
        <v>51</v>
      </c>
      <c r="E739" s="32" t="s">
        <v>130</v>
      </c>
      <c r="F739" s="32" t="s">
        <v>14</v>
      </c>
      <c r="G739" s="32">
        <v>34.962969999999999</v>
      </c>
      <c r="H739" s="32">
        <v>29.98696</v>
      </c>
      <c r="I739" s="32">
        <v>39.938990000000004</v>
      </c>
      <c r="J739" s="37">
        <v>4.9760200000000054</v>
      </c>
      <c r="K739" s="37">
        <v>4.9760099999999987</v>
      </c>
    </row>
    <row r="740" spans="1:11">
      <c r="A740" s="37" t="s">
        <v>846</v>
      </c>
      <c r="B740" s="32" t="s">
        <v>80</v>
      </c>
      <c r="C740" s="32" t="s">
        <v>42</v>
      </c>
      <c r="D740" s="32" t="s">
        <v>51</v>
      </c>
      <c r="E740" s="32" t="s">
        <v>130</v>
      </c>
      <c r="F740" s="32" t="s">
        <v>15</v>
      </c>
      <c r="G740" s="32">
        <v>33.886800000000001</v>
      </c>
      <c r="H740" s="32">
        <v>28.91414</v>
      </c>
      <c r="I740" s="32">
        <v>38.859459999999999</v>
      </c>
      <c r="J740" s="37">
        <v>4.9726599999999976</v>
      </c>
      <c r="K740" s="37">
        <v>4.9726600000000012</v>
      </c>
    </row>
    <row r="741" spans="1:11">
      <c r="A741" s="37" t="s">
        <v>847</v>
      </c>
      <c r="B741" s="32" t="s">
        <v>80</v>
      </c>
      <c r="C741" s="32" t="s">
        <v>42</v>
      </c>
      <c r="D741" s="32" t="s">
        <v>51</v>
      </c>
      <c r="E741" s="32" t="s">
        <v>130</v>
      </c>
      <c r="F741" s="32" t="s">
        <v>16</v>
      </c>
      <c r="G741" s="32">
        <v>35.058440000000004</v>
      </c>
      <c r="H741" s="32">
        <v>29.748469999999998</v>
      </c>
      <c r="I741" s="32">
        <v>40.36842</v>
      </c>
      <c r="J741" s="37">
        <v>5.3099799999999959</v>
      </c>
      <c r="K741" s="37">
        <v>5.309970000000007</v>
      </c>
    </row>
    <row r="742" spans="1:11">
      <c r="A742" s="37" t="s">
        <v>848</v>
      </c>
      <c r="B742" s="32" t="s">
        <v>80</v>
      </c>
      <c r="C742" s="32" t="s">
        <v>42</v>
      </c>
      <c r="D742" s="32" t="s">
        <v>51</v>
      </c>
      <c r="E742" s="32" t="s">
        <v>130</v>
      </c>
      <c r="F742" s="32" t="s">
        <v>17</v>
      </c>
      <c r="G742" s="32">
        <v>28.235019999999999</v>
      </c>
      <c r="H742" s="32">
        <v>23.422339999999998</v>
      </c>
      <c r="I742" s="32">
        <v>33.047710000000002</v>
      </c>
      <c r="J742" s="37">
        <v>4.8126900000000035</v>
      </c>
      <c r="K742" s="37">
        <v>4.8126800000000003</v>
      </c>
    </row>
    <row r="743" spans="1:11">
      <c r="A743" s="37" t="s">
        <v>849</v>
      </c>
      <c r="B743" s="32" t="s">
        <v>80</v>
      </c>
      <c r="C743" s="32" t="s">
        <v>42</v>
      </c>
      <c r="D743" s="32" t="s">
        <v>51</v>
      </c>
      <c r="E743" s="32" t="s">
        <v>130</v>
      </c>
      <c r="F743" s="32" t="s">
        <v>18</v>
      </c>
      <c r="G743" s="32">
        <v>33.465250000000005</v>
      </c>
      <c r="H743" s="32">
        <v>27.638230000000004</v>
      </c>
      <c r="I743" s="32">
        <v>39.292270000000002</v>
      </c>
      <c r="J743" s="37">
        <v>5.8270199999999974</v>
      </c>
      <c r="K743" s="37">
        <v>5.827020000000001</v>
      </c>
    </row>
    <row r="744" spans="1:11">
      <c r="A744" s="37" t="s">
        <v>850</v>
      </c>
      <c r="B744" s="32" t="s">
        <v>80</v>
      </c>
      <c r="C744" s="32" t="s">
        <v>42</v>
      </c>
      <c r="D744" s="32" t="s">
        <v>51</v>
      </c>
      <c r="E744" s="32" t="s">
        <v>130</v>
      </c>
      <c r="F744" s="32" t="s">
        <v>19</v>
      </c>
      <c r="G744" s="32">
        <v>33.552349999999997</v>
      </c>
      <c r="H744" s="32">
        <v>28.1157</v>
      </c>
      <c r="I744" s="32">
        <v>38.989000000000004</v>
      </c>
      <c r="J744" s="37">
        <v>5.4366500000000073</v>
      </c>
      <c r="K744" s="37">
        <v>5.4366499999999967</v>
      </c>
    </row>
    <row r="745" spans="1:11">
      <c r="A745" s="37" t="s">
        <v>851</v>
      </c>
      <c r="B745" s="32" t="s">
        <v>80</v>
      </c>
      <c r="C745" s="32" t="s">
        <v>42</v>
      </c>
      <c r="D745" s="32" t="s">
        <v>51</v>
      </c>
      <c r="E745" s="32" t="s">
        <v>130</v>
      </c>
      <c r="F745" s="32" t="s">
        <v>22</v>
      </c>
      <c r="G745" s="32">
        <v>32.670539999999995</v>
      </c>
      <c r="H745" s="32">
        <v>30.368849999999998</v>
      </c>
      <c r="I745" s="32">
        <v>34.97222</v>
      </c>
      <c r="J745" s="37">
        <v>2.3016800000000046</v>
      </c>
      <c r="K745" s="37">
        <v>2.3016899999999971</v>
      </c>
    </row>
    <row r="746" spans="1:11">
      <c r="A746" s="37" t="s">
        <v>852</v>
      </c>
      <c r="B746" s="32" t="s">
        <v>80</v>
      </c>
      <c r="C746" s="32" t="s">
        <v>42</v>
      </c>
      <c r="D746" s="32" t="s">
        <v>51</v>
      </c>
      <c r="E746" s="32" t="s">
        <v>130</v>
      </c>
      <c r="F746" s="32" t="s">
        <v>43</v>
      </c>
      <c r="G746" s="32">
        <v>32.372489999999999</v>
      </c>
      <c r="H746" s="32">
        <v>28.975149999999999</v>
      </c>
      <c r="I746" s="32">
        <v>35.769820000000003</v>
      </c>
      <c r="J746" s="37">
        <v>3.3973300000000037</v>
      </c>
      <c r="K746" s="37">
        <v>3.3973399999999998</v>
      </c>
    </row>
    <row r="747" spans="1:11">
      <c r="A747" s="37" t="s">
        <v>853</v>
      </c>
      <c r="B747" s="32" t="s">
        <v>80</v>
      </c>
      <c r="C747" s="32" t="s">
        <v>42</v>
      </c>
      <c r="D747" s="32" t="s">
        <v>51</v>
      </c>
      <c r="E747" s="32" t="s">
        <v>130</v>
      </c>
      <c r="F747" s="32" t="s">
        <v>44</v>
      </c>
      <c r="G747" s="32">
        <v>33.996090000000002</v>
      </c>
      <c r="H747" s="32">
        <v>28.035680000000003</v>
      </c>
      <c r="I747" s="32">
        <v>39.956490000000002</v>
      </c>
      <c r="J747" s="37">
        <v>5.9603999999999999</v>
      </c>
      <c r="K747" s="37">
        <v>5.9604099999999995</v>
      </c>
    </row>
    <row r="748" spans="1:11">
      <c r="A748" s="37" t="s">
        <v>854</v>
      </c>
      <c r="B748" s="32" t="s">
        <v>80</v>
      </c>
      <c r="C748" s="32" t="s">
        <v>42</v>
      </c>
      <c r="D748" s="32" t="s">
        <v>51</v>
      </c>
      <c r="E748" s="32" t="s">
        <v>130</v>
      </c>
      <c r="F748" s="32" t="s">
        <v>23</v>
      </c>
      <c r="G748" s="32">
        <v>34.911229999999996</v>
      </c>
      <c r="H748" s="32">
        <v>31.914860000000001</v>
      </c>
      <c r="I748" s="32">
        <v>37.907600000000002</v>
      </c>
      <c r="J748" s="37">
        <v>2.996370000000006</v>
      </c>
      <c r="K748" s="37">
        <v>2.9963699999999953</v>
      </c>
    </row>
    <row r="749" spans="1:11">
      <c r="A749" s="37" t="s">
        <v>855</v>
      </c>
      <c r="B749" s="32" t="s">
        <v>80</v>
      </c>
      <c r="C749" s="32" t="s">
        <v>42</v>
      </c>
      <c r="D749" s="32" t="s">
        <v>51</v>
      </c>
      <c r="E749" s="32" t="s">
        <v>130</v>
      </c>
      <c r="F749" s="32" t="s">
        <v>39</v>
      </c>
      <c r="G749" s="32">
        <v>33.014759999999995</v>
      </c>
      <c r="H749" s="32">
        <v>29.38251</v>
      </c>
      <c r="I749" s="32">
        <v>36.647020000000005</v>
      </c>
      <c r="J749" s="37">
        <v>3.6322600000000094</v>
      </c>
      <c r="K749" s="37">
        <v>3.6322499999999955</v>
      </c>
    </row>
    <row r="750" spans="1:11">
      <c r="A750" s="37" t="s">
        <v>1202</v>
      </c>
      <c r="B750" s="32" t="s">
        <v>80</v>
      </c>
      <c r="C750" s="32" t="s">
        <v>42</v>
      </c>
      <c r="D750" s="32" t="s">
        <v>51</v>
      </c>
      <c r="E750" s="32" t="s">
        <v>130</v>
      </c>
      <c r="F750" s="32" t="s">
        <v>1178</v>
      </c>
      <c r="G750" s="32">
        <v>35.642180000000003</v>
      </c>
      <c r="H750" s="32">
        <v>31.70092</v>
      </c>
      <c r="I750" s="32">
        <v>39.583439999999996</v>
      </c>
      <c r="J750" s="37">
        <v>3.9412599999999927</v>
      </c>
      <c r="K750" s="37">
        <v>3.9412600000000033</v>
      </c>
    </row>
    <row r="751" spans="1:11">
      <c r="A751" s="37" t="s">
        <v>856</v>
      </c>
      <c r="B751" s="32" t="s">
        <v>80</v>
      </c>
      <c r="C751" s="32" t="s">
        <v>42</v>
      </c>
      <c r="D751" s="32" t="s">
        <v>51</v>
      </c>
      <c r="E751" s="32" t="s">
        <v>130</v>
      </c>
      <c r="F751" s="32" t="s">
        <v>40</v>
      </c>
      <c r="G751" s="32">
        <v>32.966670000000001</v>
      </c>
      <c r="H751" s="32">
        <v>30.485800000000001</v>
      </c>
      <c r="I751" s="32">
        <v>35.447539999999996</v>
      </c>
      <c r="J751" s="37">
        <v>2.4808699999999959</v>
      </c>
      <c r="K751" s="37">
        <v>2.4808699999999995</v>
      </c>
    </row>
    <row r="752" spans="1:11">
      <c r="A752" s="37" t="s">
        <v>857</v>
      </c>
      <c r="B752" s="32" t="s">
        <v>80</v>
      </c>
      <c r="C752" s="32" t="s">
        <v>42</v>
      </c>
      <c r="D752" s="32" t="s">
        <v>51</v>
      </c>
      <c r="E752" s="32" t="s">
        <v>130</v>
      </c>
      <c r="F752" s="32" t="s">
        <v>160</v>
      </c>
      <c r="G752" s="32">
        <v>33.710850000000001</v>
      </c>
      <c r="H752" s="32">
        <v>32.44659</v>
      </c>
      <c r="I752" s="32">
        <v>34.975110000000001</v>
      </c>
      <c r="J752" s="37">
        <v>1.2642600000000002</v>
      </c>
      <c r="K752" s="37">
        <v>1.2642600000000002</v>
      </c>
    </row>
    <row r="753" spans="1:11">
      <c r="A753" s="37" t="s">
        <v>858</v>
      </c>
      <c r="B753" s="32" t="s">
        <v>80</v>
      </c>
      <c r="C753" s="32" t="s">
        <v>42</v>
      </c>
      <c r="D753" s="32" t="s">
        <v>51</v>
      </c>
      <c r="E753" s="32" t="s">
        <v>21</v>
      </c>
      <c r="F753" s="32" t="s">
        <v>0</v>
      </c>
      <c r="G753" s="32">
        <v>37.307549999999999</v>
      </c>
      <c r="H753" s="32">
        <v>29.55153</v>
      </c>
      <c r="I753" s="32">
        <v>45.063579999999995</v>
      </c>
      <c r="J753" s="37">
        <v>7.7560299999999955</v>
      </c>
      <c r="K753" s="37">
        <v>7.7560199999999995</v>
      </c>
    </row>
    <row r="754" spans="1:11">
      <c r="A754" s="37" t="s">
        <v>859</v>
      </c>
      <c r="B754" s="32" t="s">
        <v>80</v>
      </c>
      <c r="C754" s="32" t="s">
        <v>42</v>
      </c>
      <c r="D754" s="32" t="s">
        <v>51</v>
      </c>
      <c r="E754" s="32" t="s">
        <v>21</v>
      </c>
      <c r="F754" s="32" t="s">
        <v>1</v>
      </c>
      <c r="G754" s="32">
        <v>41.456440000000001</v>
      </c>
      <c r="H754" s="32">
        <v>32.368190000000006</v>
      </c>
      <c r="I754" s="32">
        <v>50.544690000000003</v>
      </c>
      <c r="J754" s="37">
        <v>9.0882500000000022</v>
      </c>
      <c r="K754" s="37">
        <v>9.0882499999999951</v>
      </c>
    </row>
    <row r="755" spans="1:11">
      <c r="A755" s="37" t="s">
        <v>860</v>
      </c>
      <c r="B755" s="32" t="s">
        <v>80</v>
      </c>
      <c r="C755" s="32" t="s">
        <v>42</v>
      </c>
      <c r="D755" s="32" t="s">
        <v>51</v>
      </c>
      <c r="E755" s="32" t="s">
        <v>21</v>
      </c>
      <c r="F755" s="32" t="s">
        <v>2</v>
      </c>
      <c r="G755" s="32">
        <v>33.437010000000001</v>
      </c>
      <c r="H755" s="32">
        <v>25.521630000000002</v>
      </c>
      <c r="I755" s="32">
        <v>41.35239</v>
      </c>
      <c r="J755" s="37">
        <v>7.915379999999999</v>
      </c>
      <c r="K755" s="37">
        <v>7.915379999999999</v>
      </c>
    </row>
    <row r="756" spans="1:11">
      <c r="A756" s="37" t="s">
        <v>861</v>
      </c>
      <c r="B756" s="32" t="s">
        <v>80</v>
      </c>
      <c r="C756" s="32" t="s">
        <v>42</v>
      </c>
      <c r="D756" s="32" t="s">
        <v>51</v>
      </c>
      <c r="E756" s="32" t="s">
        <v>21</v>
      </c>
      <c r="F756" s="32" t="s">
        <v>3</v>
      </c>
      <c r="G756" s="32">
        <v>36.287589999999994</v>
      </c>
      <c r="H756" s="32">
        <v>28.527740000000001</v>
      </c>
      <c r="I756" s="32">
        <v>44.047440000000002</v>
      </c>
      <c r="J756" s="37">
        <v>7.7598500000000072</v>
      </c>
      <c r="K756" s="37">
        <v>7.759849999999993</v>
      </c>
    </row>
    <row r="757" spans="1:11">
      <c r="A757" s="37" t="s">
        <v>862</v>
      </c>
      <c r="B757" s="32" t="s">
        <v>80</v>
      </c>
      <c r="C757" s="32" t="s">
        <v>42</v>
      </c>
      <c r="D757" s="32" t="s">
        <v>51</v>
      </c>
      <c r="E757" s="32" t="s">
        <v>21</v>
      </c>
      <c r="F757" s="32" t="s">
        <v>4</v>
      </c>
      <c r="G757" s="32">
        <v>31.540109999999999</v>
      </c>
      <c r="H757" s="32">
        <v>24.624890000000001</v>
      </c>
      <c r="I757" s="32">
        <v>38.45532</v>
      </c>
      <c r="J757" s="37">
        <v>6.9152100000000019</v>
      </c>
      <c r="K757" s="37">
        <v>6.9152199999999979</v>
      </c>
    </row>
    <row r="758" spans="1:11">
      <c r="A758" s="37" t="s">
        <v>863</v>
      </c>
      <c r="B758" s="32" t="s">
        <v>80</v>
      </c>
      <c r="C758" s="32" t="s">
        <v>42</v>
      </c>
      <c r="D758" s="32" t="s">
        <v>51</v>
      </c>
      <c r="E758" s="32" t="s">
        <v>21</v>
      </c>
      <c r="F758" s="32" t="s">
        <v>5</v>
      </c>
      <c r="G758" s="32">
        <v>34.457439999999998</v>
      </c>
      <c r="H758" s="32">
        <v>27.55226</v>
      </c>
      <c r="I758" s="32">
        <v>41.362630000000003</v>
      </c>
      <c r="J758" s="37">
        <v>6.9051900000000046</v>
      </c>
      <c r="K758" s="37">
        <v>6.9051799999999979</v>
      </c>
    </row>
    <row r="759" spans="1:11">
      <c r="A759" s="37" t="s">
        <v>864</v>
      </c>
      <c r="B759" s="32" t="s">
        <v>80</v>
      </c>
      <c r="C759" s="32" t="s">
        <v>42</v>
      </c>
      <c r="D759" s="32" t="s">
        <v>51</v>
      </c>
      <c r="E759" s="32" t="s">
        <v>21</v>
      </c>
      <c r="F759" s="32" t="s">
        <v>137</v>
      </c>
      <c r="G759" s="32">
        <v>36.552</v>
      </c>
      <c r="H759" s="32">
        <v>28.896909999999998</v>
      </c>
      <c r="I759" s="32">
        <v>44.207099999999997</v>
      </c>
      <c r="J759" s="37">
        <v>7.6550999999999974</v>
      </c>
      <c r="K759" s="37">
        <v>7.6550900000000013</v>
      </c>
    </row>
    <row r="760" spans="1:11">
      <c r="A760" s="37" t="s">
        <v>865</v>
      </c>
      <c r="B760" s="32" t="s">
        <v>80</v>
      </c>
      <c r="C760" s="32" t="s">
        <v>42</v>
      </c>
      <c r="D760" s="32" t="s">
        <v>51</v>
      </c>
      <c r="E760" s="32" t="s">
        <v>21</v>
      </c>
      <c r="F760" s="32" t="s">
        <v>6</v>
      </c>
      <c r="G760" s="32">
        <v>40.065289999999997</v>
      </c>
      <c r="H760" s="32">
        <v>32.387880000000003</v>
      </c>
      <c r="I760" s="32">
        <v>47.742699999999999</v>
      </c>
      <c r="J760" s="37">
        <v>7.6774100000000018</v>
      </c>
      <c r="K760" s="37">
        <v>7.6774099999999947</v>
      </c>
    </row>
    <row r="761" spans="1:11">
      <c r="A761" s="37" t="s">
        <v>866</v>
      </c>
      <c r="B761" s="32" t="s">
        <v>80</v>
      </c>
      <c r="C761" s="32" t="s">
        <v>42</v>
      </c>
      <c r="D761" s="32" t="s">
        <v>51</v>
      </c>
      <c r="E761" s="32" t="s">
        <v>21</v>
      </c>
      <c r="F761" s="32" t="s">
        <v>7</v>
      </c>
      <c r="G761" s="32">
        <v>28.739609999999999</v>
      </c>
      <c r="H761" s="32">
        <v>21.338439999999999</v>
      </c>
      <c r="I761" s="32">
        <v>36.140779999999999</v>
      </c>
      <c r="J761" s="37">
        <v>7.4011700000000005</v>
      </c>
      <c r="K761" s="37">
        <v>7.4011700000000005</v>
      </c>
    </row>
    <row r="762" spans="1:11">
      <c r="A762" s="37" t="s">
        <v>867</v>
      </c>
      <c r="B762" s="32" t="s">
        <v>80</v>
      </c>
      <c r="C762" s="32" t="s">
        <v>42</v>
      </c>
      <c r="D762" s="32" t="s">
        <v>51</v>
      </c>
      <c r="E762" s="32" t="s">
        <v>21</v>
      </c>
      <c r="F762" s="32" t="s">
        <v>8</v>
      </c>
      <c r="G762" s="32">
        <v>29.685929999999999</v>
      </c>
      <c r="H762" s="32">
        <v>22.31119</v>
      </c>
      <c r="I762" s="32">
        <v>37.060659999999999</v>
      </c>
      <c r="J762" s="37">
        <v>7.3747299999999996</v>
      </c>
      <c r="K762" s="37">
        <v>7.3747399999999992</v>
      </c>
    </row>
    <row r="763" spans="1:11">
      <c r="A763" s="37" t="s">
        <v>868</v>
      </c>
      <c r="B763" s="32" t="s">
        <v>80</v>
      </c>
      <c r="C763" s="32" t="s">
        <v>42</v>
      </c>
      <c r="D763" s="32" t="s">
        <v>51</v>
      </c>
      <c r="E763" s="32" t="s">
        <v>21</v>
      </c>
      <c r="F763" s="32" t="s">
        <v>9</v>
      </c>
      <c r="G763" s="32">
        <v>39.082590000000003</v>
      </c>
      <c r="H763" s="32">
        <v>32.483689999999996</v>
      </c>
      <c r="I763" s="32">
        <v>45.681490000000004</v>
      </c>
      <c r="J763" s="37">
        <v>6.5989000000000004</v>
      </c>
      <c r="K763" s="37">
        <v>6.5989000000000075</v>
      </c>
    </row>
    <row r="764" spans="1:11">
      <c r="A764" s="37" t="s">
        <v>869</v>
      </c>
      <c r="B764" s="32" t="s">
        <v>80</v>
      </c>
      <c r="C764" s="32" t="s">
        <v>42</v>
      </c>
      <c r="D764" s="32" t="s">
        <v>51</v>
      </c>
      <c r="E764" s="32" t="s">
        <v>21</v>
      </c>
      <c r="F764" s="32" t="s">
        <v>10</v>
      </c>
      <c r="G764" s="32">
        <v>36.986260000000001</v>
      </c>
      <c r="H764" s="32">
        <v>29.498910000000002</v>
      </c>
      <c r="I764" s="32">
        <v>44.473610000000001</v>
      </c>
      <c r="J764" s="37">
        <v>7.4873499999999993</v>
      </c>
      <c r="K764" s="37">
        <v>7.4873499999999993</v>
      </c>
    </row>
    <row r="765" spans="1:11">
      <c r="A765" s="37" t="s">
        <v>870</v>
      </c>
      <c r="B765" s="32" t="s">
        <v>80</v>
      </c>
      <c r="C765" s="32" t="s">
        <v>42</v>
      </c>
      <c r="D765" s="32" t="s">
        <v>51</v>
      </c>
      <c r="E765" s="32" t="s">
        <v>21</v>
      </c>
      <c r="F765" s="32" t="s">
        <v>11</v>
      </c>
      <c r="G765" s="32">
        <v>38.393509999999999</v>
      </c>
      <c r="H765" s="32">
        <v>31.04918</v>
      </c>
      <c r="I765" s="32">
        <v>45.737839999999998</v>
      </c>
      <c r="J765" s="37">
        <v>7.3443299999999994</v>
      </c>
      <c r="K765" s="37">
        <v>7.3443299999999994</v>
      </c>
    </row>
    <row r="766" spans="1:11">
      <c r="A766" s="37" t="s">
        <v>871</v>
      </c>
      <c r="B766" s="32" t="s">
        <v>80</v>
      </c>
      <c r="C766" s="32" t="s">
        <v>42</v>
      </c>
      <c r="D766" s="32" t="s">
        <v>51</v>
      </c>
      <c r="E766" s="32" t="s">
        <v>21</v>
      </c>
      <c r="F766" s="32" t="s">
        <v>12</v>
      </c>
      <c r="G766" s="32">
        <v>33.750889999999998</v>
      </c>
      <c r="H766" s="32">
        <v>24.621760000000002</v>
      </c>
      <c r="I766" s="32">
        <v>42.880009999999999</v>
      </c>
      <c r="J766" s="37">
        <v>9.1291200000000003</v>
      </c>
      <c r="K766" s="37">
        <v>9.1291299999999964</v>
      </c>
    </row>
    <row r="767" spans="1:11">
      <c r="A767" s="37" t="s">
        <v>872</v>
      </c>
      <c r="B767" s="32" t="s">
        <v>80</v>
      </c>
      <c r="C767" s="32" t="s">
        <v>42</v>
      </c>
      <c r="D767" s="32" t="s">
        <v>51</v>
      </c>
      <c r="E767" s="32" t="s">
        <v>21</v>
      </c>
      <c r="F767" s="32" t="s">
        <v>13</v>
      </c>
      <c r="G767" s="32">
        <v>35.149889999999999</v>
      </c>
      <c r="H767" s="32">
        <v>28.705950000000001</v>
      </c>
      <c r="I767" s="32">
        <v>41.59384</v>
      </c>
      <c r="J767" s="37">
        <v>6.443950000000001</v>
      </c>
      <c r="K767" s="37">
        <v>6.4439399999999978</v>
      </c>
    </row>
    <row r="768" spans="1:11">
      <c r="A768" s="37" t="s">
        <v>873</v>
      </c>
      <c r="B768" s="32" t="s">
        <v>80</v>
      </c>
      <c r="C768" s="32" t="s">
        <v>42</v>
      </c>
      <c r="D768" s="32" t="s">
        <v>51</v>
      </c>
      <c r="E768" s="32" t="s">
        <v>21</v>
      </c>
      <c r="F768" s="32" t="s">
        <v>20</v>
      </c>
      <c r="G768" s="32">
        <v>36.490410000000004</v>
      </c>
      <c r="H768" s="32">
        <v>29.666900000000002</v>
      </c>
      <c r="I768" s="32">
        <v>43.313920000000003</v>
      </c>
      <c r="J768" s="37">
        <v>6.8235099999999989</v>
      </c>
      <c r="K768" s="37">
        <v>6.8235100000000024</v>
      </c>
    </row>
    <row r="769" spans="1:11">
      <c r="A769" s="37" t="s">
        <v>874</v>
      </c>
      <c r="B769" s="32" t="s">
        <v>80</v>
      </c>
      <c r="C769" s="32" t="s">
        <v>42</v>
      </c>
      <c r="D769" s="32" t="s">
        <v>51</v>
      </c>
      <c r="E769" s="32" t="s">
        <v>21</v>
      </c>
      <c r="F769" s="32" t="s">
        <v>14</v>
      </c>
      <c r="G769" s="32">
        <v>39.851769999999995</v>
      </c>
      <c r="H769" s="32">
        <v>32.952890000000004</v>
      </c>
      <c r="I769" s="32">
        <v>46.750639999999997</v>
      </c>
      <c r="J769" s="37">
        <v>6.8988700000000023</v>
      </c>
      <c r="K769" s="37">
        <v>6.8988799999999912</v>
      </c>
    </row>
    <row r="770" spans="1:11">
      <c r="A770" s="37" t="s">
        <v>875</v>
      </c>
      <c r="B770" s="32" t="s">
        <v>80</v>
      </c>
      <c r="C770" s="32" t="s">
        <v>42</v>
      </c>
      <c r="D770" s="32" t="s">
        <v>51</v>
      </c>
      <c r="E770" s="32" t="s">
        <v>21</v>
      </c>
      <c r="F770" s="32" t="s">
        <v>15</v>
      </c>
      <c r="G770" s="32">
        <v>37.697389999999999</v>
      </c>
      <c r="H770" s="32">
        <v>30.725849999999998</v>
      </c>
      <c r="I770" s="32">
        <v>44.668930000000003</v>
      </c>
      <c r="J770" s="37">
        <v>6.9715400000000045</v>
      </c>
      <c r="K770" s="37">
        <v>6.971540000000001</v>
      </c>
    </row>
    <row r="771" spans="1:11">
      <c r="A771" s="37" t="s">
        <v>876</v>
      </c>
      <c r="B771" s="32" t="s">
        <v>80</v>
      </c>
      <c r="C771" s="32" t="s">
        <v>42</v>
      </c>
      <c r="D771" s="32" t="s">
        <v>51</v>
      </c>
      <c r="E771" s="32" t="s">
        <v>21</v>
      </c>
      <c r="F771" s="32" t="s">
        <v>16</v>
      </c>
      <c r="G771" s="32">
        <v>32.140740000000001</v>
      </c>
      <c r="H771" s="32">
        <v>24.786540000000002</v>
      </c>
      <c r="I771" s="32">
        <v>39.49494</v>
      </c>
      <c r="J771" s="37">
        <v>7.3541999999999987</v>
      </c>
      <c r="K771" s="37">
        <v>7.3541999999999987</v>
      </c>
    </row>
    <row r="772" spans="1:11">
      <c r="A772" s="37" t="s">
        <v>877</v>
      </c>
      <c r="B772" s="32" t="s">
        <v>80</v>
      </c>
      <c r="C772" s="32" t="s">
        <v>42</v>
      </c>
      <c r="D772" s="32" t="s">
        <v>51</v>
      </c>
      <c r="E772" s="32" t="s">
        <v>21</v>
      </c>
      <c r="F772" s="32" t="s">
        <v>17</v>
      </c>
      <c r="G772" s="32">
        <v>27.769450000000003</v>
      </c>
      <c r="H772" s="32">
        <v>21.238870000000002</v>
      </c>
      <c r="I772" s="32">
        <v>34.300019999999996</v>
      </c>
      <c r="J772" s="37">
        <v>6.5305699999999938</v>
      </c>
      <c r="K772" s="37">
        <v>6.5305800000000005</v>
      </c>
    </row>
    <row r="773" spans="1:11">
      <c r="A773" s="37" t="s">
        <v>878</v>
      </c>
      <c r="B773" s="32" t="s">
        <v>80</v>
      </c>
      <c r="C773" s="32" t="s">
        <v>42</v>
      </c>
      <c r="D773" s="32" t="s">
        <v>51</v>
      </c>
      <c r="E773" s="32" t="s">
        <v>21</v>
      </c>
      <c r="F773" s="32" t="s">
        <v>18</v>
      </c>
      <c r="G773" s="32">
        <v>35.929299999999998</v>
      </c>
      <c r="H773" s="32">
        <v>28.153460000000003</v>
      </c>
      <c r="I773" s="32">
        <v>43.70514</v>
      </c>
      <c r="J773" s="37">
        <v>7.7758400000000023</v>
      </c>
      <c r="K773" s="37">
        <v>7.7758399999999952</v>
      </c>
    </row>
    <row r="774" spans="1:11">
      <c r="A774" s="37" t="s">
        <v>879</v>
      </c>
      <c r="B774" s="32" t="s">
        <v>80</v>
      </c>
      <c r="C774" s="32" t="s">
        <v>42</v>
      </c>
      <c r="D774" s="32" t="s">
        <v>51</v>
      </c>
      <c r="E774" s="32" t="s">
        <v>21</v>
      </c>
      <c r="F774" s="32" t="s">
        <v>19</v>
      </c>
      <c r="G774" s="32">
        <v>35.667270000000002</v>
      </c>
      <c r="H774" s="32">
        <v>27.32226</v>
      </c>
      <c r="I774" s="32">
        <v>44.01229</v>
      </c>
      <c r="J774" s="37">
        <v>8.3450199999999981</v>
      </c>
      <c r="K774" s="37">
        <v>8.345010000000002</v>
      </c>
    </row>
    <row r="775" spans="1:11">
      <c r="A775" s="37" t="s">
        <v>880</v>
      </c>
      <c r="B775" s="32" t="s">
        <v>80</v>
      </c>
      <c r="C775" s="32" t="s">
        <v>42</v>
      </c>
      <c r="D775" s="32" t="s">
        <v>51</v>
      </c>
      <c r="E775" s="32" t="s">
        <v>21</v>
      </c>
      <c r="F775" s="32" t="s">
        <v>22</v>
      </c>
      <c r="G775" s="32">
        <v>35.561720000000001</v>
      </c>
      <c r="H775" s="32">
        <v>32.322929999999999</v>
      </c>
      <c r="I775" s="32">
        <v>38.800510000000003</v>
      </c>
      <c r="J775" s="37">
        <v>3.2387900000000016</v>
      </c>
      <c r="K775" s="37">
        <v>3.2387900000000016</v>
      </c>
    </row>
    <row r="776" spans="1:11">
      <c r="A776" s="37" t="s">
        <v>881</v>
      </c>
      <c r="B776" s="32" t="s">
        <v>80</v>
      </c>
      <c r="C776" s="32" t="s">
        <v>42</v>
      </c>
      <c r="D776" s="32" t="s">
        <v>51</v>
      </c>
      <c r="E776" s="32" t="s">
        <v>21</v>
      </c>
      <c r="F776" s="32" t="s">
        <v>43</v>
      </c>
      <c r="G776" s="32">
        <v>32.709530000000001</v>
      </c>
      <c r="H776" s="32">
        <v>28.218919999999997</v>
      </c>
      <c r="I776" s="32">
        <v>37.200139999999998</v>
      </c>
      <c r="J776" s="37">
        <v>4.4906099999999967</v>
      </c>
      <c r="K776" s="37">
        <v>4.4906100000000038</v>
      </c>
    </row>
    <row r="777" spans="1:11">
      <c r="A777" s="37" t="s">
        <v>882</v>
      </c>
      <c r="B777" s="32" t="s">
        <v>80</v>
      </c>
      <c r="C777" s="32" t="s">
        <v>42</v>
      </c>
      <c r="D777" s="32" t="s">
        <v>51</v>
      </c>
      <c r="E777" s="32" t="s">
        <v>21</v>
      </c>
      <c r="F777" s="32" t="s">
        <v>44</v>
      </c>
      <c r="G777" s="32">
        <v>36.552</v>
      </c>
      <c r="H777" s="32">
        <v>28.896909999999998</v>
      </c>
      <c r="I777" s="32">
        <v>44.207099999999997</v>
      </c>
      <c r="J777" s="37">
        <v>7.6550999999999974</v>
      </c>
      <c r="K777" s="37">
        <v>7.6550900000000013</v>
      </c>
    </row>
    <row r="778" spans="1:11">
      <c r="A778" s="37" t="s">
        <v>883</v>
      </c>
      <c r="B778" s="32" t="s">
        <v>80</v>
      </c>
      <c r="C778" s="32" t="s">
        <v>42</v>
      </c>
      <c r="D778" s="32" t="s">
        <v>51</v>
      </c>
      <c r="E778" s="32" t="s">
        <v>21</v>
      </c>
      <c r="F778" s="32" t="s">
        <v>23</v>
      </c>
      <c r="G778" s="32">
        <v>38.3827</v>
      </c>
      <c r="H778" s="32">
        <v>34.176360000000003</v>
      </c>
      <c r="I778" s="32">
        <v>42.589039999999997</v>
      </c>
      <c r="J778" s="37">
        <v>4.2063399999999973</v>
      </c>
      <c r="K778" s="37">
        <v>4.2063399999999973</v>
      </c>
    </row>
    <row r="779" spans="1:11">
      <c r="A779" s="37" t="s">
        <v>884</v>
      </c>
      <c r="B779" s="32" t="s">
        <v>80</v>
      </c>
      <c r="C779" s="32" t="s">
        <v>42</v>
      </c>
      <c r="D779" s="32" t="s">
        <v>51</v>
      </c>
      <c r="E779" s="32" t="s">
        <v>21</v>
      </c>
      <c r="F779" s="32" t="s">
        <v>39</v>
      </c>
      <c r="G779" s="32">
        <v>37.214150000000004</v>
      </c>
      <c r="H779" s="32">
        <v>31.663380000000004</v>
      </c>
      <c r="I779" s="32">
        <v>42.764920000000004</v>
      </c>
      <c r="J779" s="37">
        <v>5.55077</v>
      </c>
      <c r="K779" s="37">
        <v>5.55077</v>
      </c>
    </row>
    <row r="780" spans="1:11">
      <c r="A780" s="37" t="s">
        <v>1203</v>
      </c>
      <c r="B780" s="32" t="s">
        <v>80</v>
      </c>
      <c r="C780" s="32" t="s">
        <v>42</v>
      </c>
      <c r="D780" s="32" t="s">
        <v>51</v>
      </c>
      <c r="E780" s="32" t="s">
        <v>21</v>
      </c>
      <c r="F780" s="32" t="s">
        <v>1178</v>
      </c>
      <c r="G780" s="32">
        <v>34.914460000000005</v>
      </c>
      <c r="H780" s="32">
        <v>29.33155</v>
      </c>
      <c r="I780" s="32">
        <v>40.497369999999997</v>
      </c>
      <c r="J780" s="37">
        <v>5.5829099999999912</v>
      </c>
      <c r="K780" s="37">
        <v>5.5829100000000054</v>
      </c>
    </row>
    <row r="781" spans="1:11">
      <c r="A781" s="37" t="s">
        <v>885</v>
      </c>
      <c r="B781" s="32" t="s">
        <v>80</v>
      </c>
      <c r="C781" s="32" t="s">
        <v>42</v>
      </c>
      <c r="D781" s="32" t="s">
        <v>51</v>
      </c>
      <c r="E781" s="32" t="s">
        <v>21</v>
      </c>
      <c r="F781" s="32" t="s">
        <v>40</v>
      </c>
      <c r="G781" s="32">
        <v>34.591840000000005</v>
      </c>
      <c r="H781" s="32">
        <v>31.06915</v>
      </c>
      <c r="I781" s="32">
        <v>38.114540000000005</v>
      </c>
      <c r="J781" s="37">
        <v>3.5227000000000004</v>
      </c>
      <c r="K781" s="37">
        <v>3.5226900000000043</v>
      </c>
    </row>
    <row r="782" spans="1:11">
      <c r="A782" s="37" t="s">
        <v>886</v>
      </c>
      <c r="B782" s="32" t="s">
        <v>80</v>
      </c>
      <c r="C782" s="32" t="s">
        <v>42</v>
      </c>
      <c r="D782" s="32" t="s">
        <v>51</v>
      </c>
      <c r="E782" s="32" t="s">
        <v>21</v>
      </c>
      <c r="F782" s="32" t="s">
        <v>160</v>
      </c>
      <c r="G782" s="32">
        <v>35.587820000000001</v>
      </c>
      <c r="H782" s="32">
        <v>33.82967</v>
      </c>
      <c r="I782" s="32">
        <v>37.345979999999997</v>
      </c>
      <c r="J782" s="37">
        <v>1.7581599999999966</v>
      </c>
      <c r="K782" s="37">
        <v>1.7581500000000005</v>
      </c>
    </row>
    <row r="783" spans="1:11">
      <c r="A783" s="37" t="s">
        <v>887</v>
      </c>
      <c r="B783" s="32" t="s">
        <v>80</v>
      </c>
      <c r="C783" s="32" t="s">
        <v>42</v>
      </c>
      <c r="D783" s="32" t="s">
        <v>51</v>
      </c>
      <c r="E783" s="32" t="s">
        <v>191</v>
      </c>
      <c r="F783" s="32" t="s">
        <v>0</v>
      </c>
      <c r="G783" s="32">
        <v>31.155450000000002</v>
      </c>
      <c r="H783" s="32">
        <v>23.466360000000002</v>
      </c>
      <c r="I783" s="32">
        <v>38.844540000000002</v>
      </c>
      <c r="J783" s="37">
        <v>7.6890900000000002</v>
      </c>
      <c r="K783" s="37">
        <v>7.6890900000000002</v>
      </c>
    </row>
    <row r="784" spans="1:11">
      <c r="A784" s="37" t="s">
        <v>888</v>
      </c>
      <c r="B784" s="32" t="s">
        <v>80</v>
      </c>
      <c r="C784" s="32" t="s">
        <v>42</v>
      </c>
      <c r="D784" s="32" t="s">
        <v>51</v>
      </c>
      <c r="E784" s="32" t="s">
        <v>191</v>
      </c>
      <c r="F784" s="32" t="s">
        <v>1</v>
      </c>
      <c r="G784" s="32">
        <v>38.179900000000004</v>
      </c>
      <c r="H784" s="32">
        <v>31.13823</v>
      </c>
      <c r="I784" s="32">
        <v>45.22157</v>
      </c>
      <c r="J784" s="37">
        <v>7.0416699999999963</v>
      </c>
      <c r="K784" s="37">
        <v>7.0416700000000034</v>
      </c>
    </row>
    <row r="785" spans="1:11">
      <c r="A785" s="37" t="s">
        <v>889</v>
      </c>
      <c r="B785" s="32" t="s">
        <v>80</v>
      </c>
      <c r="C785" s="32" t="s">
        <v>42</v>
      </c>
      <c r="D785" s="32" t="s">
        <v>51</v>
      </c>
      <c r="E785" s="32" t="s">
        <v>191</v>
      </c>
      <c r="F785" s="32" t="s">
        <v>2</v>
      </c>
      <c r="G785" s="32">
        <v>26.647179999999999</v>
      </c>
      <c r="H785" s="32">
        <v>19.68929</v>
      </c>
      <c r="I785" s="32">
        <v>33.605080000000001</v>
      </c>
      <c r="J785" s="37">
        <v>6.9579000000000022</v>
      </c>
      <c r="K785" s="37">
        <v>6.957889999999999</v>
      </c>
    </row>
    <row r="786" spans="1:11">
      <c r="A786" s="37" t="s">
        <v>890</v>
      </c>
      <c r="B786" s="32" t="s">
        <v>80</v>
      </c>
      <c r="C786" s="32" t="s">
        <v>42</v>
      </c>
      <c r="D786" s="32" t="s">
        <v>51</v>
      </c>
      <c r="E786" s="32" t="s">
        <v>191</v>
      </c>
      <c r="F786" s="32" t="s">
        <v>3</v>
      </c>
      <c r="G786" s="32">
        <v>26.310600000000001</v>
      </c>
      <c r="H786" s="32">
        <v>19.656639999999999</v>
      </c>
      <c r="I786" s="32">
        <v>32.964570000000002</v>
      </c>
      <c r="J786" s="37">
        <v>6.6539700000000011</v>
      </c>
      <c r="K786" s="37">
        <v>6.6539600000000014</v>
      </c>
    </row>
    <row r="787" spans="1:11">
      <c r="A787" s="37" t="s">
        <v>891</v>
      </c>
      <c r="B787" s="32" t="s">
        <v>80</v>
      </c>
      <c r="C787" s="32" t="s">
        <v>42</v>
      </c>
      <c r="D787" s="32" t="s">
        <v>51</v>
      </c>
      <c r="E787" s="32" t="s">
        <v>191</v>
      </c>
      <c r="F787" s="32" t="s">
        <v>4</v>
      </c>
      <c r="G787" s="32">
        <v>27.047500000000003</v>
      </c>
      <c r="H787" s="32">
        <v>20.431379999999997</v>
      </c>
      <c r="I787" s="32">
        <v>33.663629999999998</v>
      </c>
      <c r="J787" s="37">
        <v>6.6161299999999947</v>
      </c>
      <c r="K787" s="37">
        <v>6.6161200000000058</v>
      </c>
    </row>
    <row r="788" spans="1:11">
      <c r="A788" s="37" t="s">
        <v>892</v>
      </c>
      <c r="B788" s="32" t="s">
        <v>80</v>
      </c>
      <c r="C788" s="32" t="s">
        <v>42</v>
      </c>
      <c r="D788" s="32" t="s">
        <v>51</v>
      </c>
      <c r="E788" s="32" t="s">
        <v>191</v>
      </c>
      <c r="F788" s="32" t="s">
        <v>5</v>
      </c>
      <c r="G788" s="32">
        <v>28.404309999999999</v>
      </c>
      <c r="H788" s="32">
        <v>21.905459999999998</v>
      </c>
      <c r="I788" s="32">
        <v>34.903149999999997</v>
      </c>
      <c r="J788" s="37">
        <v>6.4988399999999977</v>
      </c>
      <c r="K788" s="37">
        <v>6.4988500000000009</v>
      </c>
    </row>
    <row r="789" spans="1:11">
      <c r="A789" s="37" t="s">
        <v>893</v>
      </c>
      <c r="B789" s="32" t="s">
        <v>80</v>
      </c>
      <c r="C789" s="32" t="s">
        <v>42</v>
      </c>
      <c r="D789" s="32" t="s">
        <v>51</v>
      </c>
      <c r="E789" s="32" t="s">
        <v>191</v>
      </c>
      <c r="F789" s="32" t="s">
        <v>137</v>
      </c>
      <c r="G789" s="32">
        <v>30.478349999999999</v>
      </c>
      <c r="H789" s="32">
        <v>21.6236</v>
      </c>
      <c r="I789" s="32">
        <v>39.333109999999998</v>
      </c>
      <c r="J789" s="37">
        <v>8.8547599999999989</v>
      </c>
      <c r="K789" s="37">
        <v>8.8547499999999992</v>
      </c>
    </row>
    <row r="790" spans="1:11">
      <c r="A790" s="37" t="s">
        <v>894</v>
      </c>
      <c r="B790" s="32" t="s">
        <v>80</v>
      </c>
      <c r="C790" s="32" t="s">
        <v>42</v>
      </c>
      <c r="D790" s="32" t="s">
        <v>51</v>
      </c>
      <c r="E790" s="32" t="s">
        <v>191</v>
      </c>
      <c r="F790" s="32" t="s">
        <v>6</v>
      </c>
      <c r="G790" s="32">
        <v>41.857590000000002</v>
      </c>
      <c r="H790" s="32">
        <v>33.498600000000003</v>
      </c>
      <c r="I790" s="32">
        <v>50.216570000000004</v>
      </c>
      <c r="J790" s="37">
        <v>8.3589800000000025</v>
      </c>
      <c r="K790" s="37">
        <v>8.3589899999999986</v>
      </c>
    </row>
    <row r="791" spans="1:11">
      <c r="A791" s="37" t="s">
        <v>895</v>
      </c>
      <c r="B791" s="32" t="s">
        <v>80</v>
      </c>
      <c r="C791" s="32" t="s">
        <v>42</v>
      </c>
      <c r="D791" s="32" t="s">
        <v>51</v>
      </c>
      <c r="E791" s="32" t="s">
        <v>191</v>
      </c>
      <c r="F791" s="32" t="s">
        <v>7</v>
      </c>
      <c r="G791" s="32">
        <v>28.78989</v>
      </c>
      <c r="H791" s="32">
        <v>21.519130000000001</v>
      </c>
      <c r="I791" s="32">
        <v>36.060639999999999</v>
      </c>
      <c r="J791" s="37">
        <v>7.2707499999999996</v>
      </c>
      <c r="K791" s="37">
        <v>7.2707599999999992</v>
      </c>
    </row>
    <row r="792" spans="1:11">
      <c r="A792" s="37" t="s">
        <v>896</v>
      </c>
      <c r="B792" s="32" t="s">
        <v>80</v>
      </c>
      <c r="C792" s="32" t="s">
        <v>42</v>
      </c>
      <c r="D792" s="32" t="s">
        <v>51</v>
      </c>
      <c r="E792" s="32" t="s">
        <v>191</v>
      </c>
      <c r="F792" s="32" t="s">
        <v>8</v>
      </c>
      <c r="G792" s="32">
        <v>26.798319999999997</v>
      </c>
      <c r="H792" s="32">
        <v>20.08822</v>
      </c>
      <c r="I792" s="32">
        <v>33.508429999999997</v>
      </c>
      <c r="J792" s="37">
        <v>6.7101100000000002</v>
      </c>
      <c r="K792" s="37">
        <v>6.7100999999999971</v>
      </c>
    </row>
    <row r="793" spans="1:11">
      <c r="A793" s="37" t="s">
        <v>897</v>
      </c>
      <c r="B793" s="32" t="s">
        <v>80</v>
      </c>
      <c r="C793" s="32" t="s">
        <v>42</v>
      </c>
      <c r="D793" s="32" t="s">
        <v>51</v>
      </c>
      <c r="E793" s="32" t="s">
        <v>191</v>
      </c>
      <c r="F793" s="32" t="s">
        <v>9</v>
      </c>
      <c r="G793" s="32">
        <v>30.15155</v>
      </c>
      <c r="H793" s="32">
        <v>24.086040000000001</v>
      </c>
      <c r="I793" s="32">
        <v>36.21707</v>
      </c>
      <c r="J793" s="37">
        <v>6.0655199999999994</v>
      </c>
      <c r="K793" s="37">
        <v>6.0655099999999997</v>
      </c>
    </row>
    <row r="794" spans="1:11">
      <c r="A794" s="37" t="s">
        <v>898</v>
      </c>
      <c r="B794" s="32" t="s">
        <v>80</v>
      </c>
      <c r="C794" s="32" t="s">
        <v>42</v>
      </c>
      <c r="D794" s="32" t="s">
        <v>51</v>
      </c>
      <c r="E794" s="32" t="s">
        <v>191</v>
      </c>
      <c r="F794" s="32" t="s">
        <v>10</v>
      </c>
      <c r="G794" s="32">
        <v>34.61365</v>
      </c>
      <c r="H794" s="32">
        <v>27.572099999999999</v>
      </c>
      <c r="I794" s="32">
        <v>41.655209999999997</v>
      </c>
      <c r="J794" s="37">
        <v>7.0415599999999969</v>
      </c>
      <c r="K794" s="37">
        <v>7.0415500000000009</v>
      </c>
    </row>
    <row r="795" spans="1:11">
      <c r="A795" s="37" t="s">
        <v>899</v>
      </c>
      <c r="B795" s="32" t="s">
        <v>80</v>
      </c>
      <c r="C795" s="32" t="s">
        <v>42</v>
      </c>
      <c r="D795" s="32" t="s">
        <v>51</v>
      </c>
      <c r="E795" s="32" t="s">
        <v>191</v>
      </c>
      <c r="F795" s="32" t="s">
        <v>11</v>
      </c>
      <c r="G795" s="32">
        <v>30.55789</v>
      </c>
      <c r="H795" s="32">
        <v>23.801089999999999</v>
      </c>
      <c r="I795" s="32">
        <v>37.314700000000002</v>
      </c>
      <c r="J795" s="37">
        <v>6.7568100000000015</v>
      </c>
      <c r="K795" s="37">
        <v>6.7568000000000019</v>
      </c>
    </row>
    <row r="796" spans="1:11">
      <c r="A796" s="37" t="s">
        <v>900</v>
      </c>
      <c r="B796" s="32" t="s">
        <v>80</v>
      </c>
      <c r="C796" s="32" t="s">
        <v>42</v>
      </c>
      <c r="D796" s="32" t="s">
        <v>51</v>
      </c>
      <c r="E796" s="32" t="s">
        <v>191</v>
      </c>
      <c r="F796" s="32" t="s">
        <v>12</v>
      </c>
      <c r="G796" s="32">
        <v>33.385130000000004</v>
      </c>
      <c r="H796" s="32">
        <v>25.58512</v>
      </c>
      <c r="I796" s="32">
        <v>41.185130000000001</v>
      </c>
      <c r="J796" s="37">
        <v>7.7999999999999972</v>
      </c>
      <c r="K796" s="37">
        <v>7.8000100000000039</v>
      </c>
    </row>
    <row r="797" spans="1:11">
      <c r="A797" s="37" t="s">
        <v>901</v>
      </c>
      <c r="B797" s="32" t="s">
        <v>80</v>
      </c>
      <c r="C797" s="32" t="s">
        <v>42</v>
      </c>
      <c r="D797" s="32" t="s">
        <v>51</v>
      </c>
      <c r="E797" s="32" t="s">
        <v>191</v>
      </c>
      <c r="F797" s="32" t="s">
        <v>13</v>
      </c>
      <c r="G797" s="32">
        <v>37.007279999999994</v>
      </c>
      <c r="H797" s="32">
        <v>31.211590000000001</v>
      </c>
      <c r="I797" s="32">
        <v>42.802970000000002</v>
      </c>
      <c r="J797" s="37">
        <v>5.7956900000000076</v>
      </c>
      <c r="K797" s="37">
        <v>5.7956899999999933</v>
      </c>
    </row>
    <row r="798" spans="1:11">
      <c r="A798" s="37" t="s">
        <v>902</v>
      </c>
      <c r="B798" s="32" t="s">
        <v>80</v>
      </c>
      <c r="C798" s="32" t="s">
        <v>42</v>
      </c>
      <c r="D798" s="32" t="s">
        <v>51</v>
      </c>
      <c r="E798" s="32" t="s">
        <v>191</v>
      </c>
      <c r="F798" s="32" t="s">
        <v>20</v>
      </c>
      <c r="G798" s="32">
        <v>28.573989999999998</v>
      </c>
      <c r="H798" s="32">
        <v>23.14845</v>
      </c>
      <c r="I798" s="32">
        <v>33.999519999999997</v>
      </c>
      <c r="J798" s="37">
        <v>5.4255299999999984</v>
      </c>
      <c r="K798" s="37">
        <v>5.425539999999998</v>
      </c>
    </row>
    <row r="799" spans="1:11">
      <c r="A799" s="37" t="s">
        <v>903</v>
      </c>
      <c r="B799" s="32" t="s">
        <v>80</v>
      </c>
      <c r="C799" s="32" t="s">
        <v>42</v>
      </c>
      <c r="D799" s="32" t="s">
        <v>51</v>
      </c>
      <c r="E799" s="32" t="s">
        <v>191</v>
      </c>
      <c r="F799" s="32" t="s">
        <v>14</v>
      </c>
      <c r="G799" s="32">
        <v>29.191270000000003</v>
      </c>
      <c r="H799" s="32">
        <v>22.952970000000001</v>
      </c>
      <c r="I799" s="32">
        <v>35.429580000000001</v>
      </c>
      <c r="J799" s="37">
        <v>6.2383099999999985</v>
      </c>
      <c r="K799" s="37">
        <v>6.2383000000000024</v>
      </c>
    </row>
    <row r="800" spans="1:11">
      <c r="A800" s="37" t="s">
        <v>904</v>
      </c>
      <c r="B800" s="32" t="s">
        <v>80</v>
      </c>
      <c r="C800" s="32" t="s">
        <v>42</v>
      </c>
      <c r="D800" s="32" t="s">
        <v>51</v>
      </c>
      <c r="E800" s="32" t="s">
        <v>191</v>
      </c>
      <c r="F800" s="32" t="s">
        <v>15</v>
      </c>
      <c r="G800" s="32">
        <v>29.806369999999998</v>
      </c>
      <c r="H800" s="32">
        <v>23.675609999999999</v>
      </c>
      <c r="I800" s="32">
        <v>35.937139999999999</v>
      </c>
      <c r="J800" s="37">
        <v>6.1307700000000018</v>
      </c>
      <c r="K800" s="37">
        <v>6.1307599999999987</v>
      </c>
    </row>
    <row r="801" spans="1:11">
      <c r="A801" s="37" t="s">
        <v>905</v>
      </c>
      <c r="B801" s="32" t="s">
        <v>80</v>
      </c>
      <c r="C801" s="32" t="s">
        <v>42</v>
      </c>
      <c r="D801" s="32" t="s">
        <v>51</v>
      </c>
      <c r="E801" s="32" t="s">
        <v>191</v>
      </c>
      <c r="F801" s="32" t="s">
        <v>16</v>
      </c>
      <c r="G801" s="32">
        <v>38.18844</v>
      </c>
      <c r="H801" s="32">
        <v>31.27477</v>
      </c>
      <c r="I801" s="32">
        <v>45.102110000000003</v>
      </c>
      <c r="J801" s="37">
        <v>6.9136700000000033</v>
      </c>
      <c r="K801" s="37">
        <v>6.9136699999999998</v>
      </c>
    </row>
    <row r="802" spans="1:11">
      <c r="A802" s="37" t="s">
        <v>906</v>
      </c>
      <c r="B802" s="32" t="s">
        <v>80</v>
      </c>
      <c r="C802" s="32" t="s">
        <v>42</v>
      </c>
      <c r="D802" s="32" t="s">
        <v>51</v>
      </c>
      <c r="E802" s="32" t="s">
        <v>191</v>
      </c>
      <c r="F802" s="32" t="s">
        <v>17</v>
      </c>
      <c r="G802" s="32">
        <v>28.721509999999999</v>
      </c>
      <c r="H802" s="32">
        <v>22.402179999999998</v>
      </c>
      <c r="I802" s="32">
        <v>35.040849999999999</v>
      </c>
      <c r="J802" s="37">
        <v>6.3193400000000004</v>
      </c>
      <c r="K802" s="37">
        <v>6.3193300000000008</v>
      </c>
    </row>
    <row r="803" spans="1:11">
      <c r="A803" s="37" t="s">
        <v>907</v>
      </c>
      <c r="B803" s="32" t="s">
        <v>80</v>
      </c>
      <c r="C803" s="32" t="s">
        <v>42</v>
      </c>
      <c r="D803" s="32" t="s">
        <v>51</v>
      </c>
      <c r="E803" s="32" t="s">
        <v>191</v>
      </c>
      <c r="F803" s="32" t="s">
        <v>18</v>
      </c>
      <c r="G803" s="32">
        <v>30.280380000000001</v>
      </c>
      <c r="H803" s="32">
        <v>22.74502</v>
      </c>
      <c r="I803" s="32">
        <v>37.815729999999995</v>
      </c>
      <c r="J803" s="37">
        <v>7.535349999999994</v>
      </c>
      <c r="K803" s="37">
        <v>7.5353600000000007</v>
      </c>
    </row>
    <row r="804" spans="1:11">
      <c r="A804" s="37" t="s">
        <v>908</v>
      </c>
      <c r="B804" s="32" t="s">
        <v>80</v>
      </c>
      <c r="C804" s="32" t="s">
        <v>42</v>
      </c>
      <c r="D804" s="32" t="s">
        <v>51</v>
      </c>
      <c r="E804" s="32" t="s">
        <v>191</v>
      </c>
      <c r="F804" s="32" t="s">
        <v>19</v>
      </c>
      <c r="G804" s="32">
        <v>31.712030000000002</v>
      </c>
      <c r="H804" s="32">
        <v>25.124310000000001</v>
      </c>
      <c r="I804" s="32">
        <v>38.29974</v>
      </c>
      <c r="J804" s="37">
        <v>6.5877099999999977</v>
      </c>
      <c r="K804" s="37">
        <v>6.5877200000000009</v>
      </c>
    </row>
    <row r="805" spans="1:11">
      <c r="A805" s="37" t="s">
        <v>909</v>
      </c>
      <c r="B805" s="32" t="s">
        <v>80</v>
      </c>
      <c r="C805" s="32" t="s">
        <v>42</v>
      </c>
      <c r="D805" s="32" t="s">
        <v>51</v>
      </c>
      <c r="E805" s="32" t="s">
        <v>191</v>
      </c>
      <c r="F805" s="32" t="s">
        <v>22</v>
      </c>
      <c r="G805" s="32">
        <v>29.598790000000001</v>
      </c>
      <c r="H805" s="32">
        <v>26.700849999999999</v>
      </c>
      <c r="I805" s="32">
        <v>32.496740000000003</v>
      </c>
      <c r="J805" s="37">
        <v>2.8979500000000016</v>
      </c>
      <c r="K805" s="37">
        <v>2.897940000000002</v>
      </c>
    </row>
    <row r="806" spans="1:11">
      <c r="A806" s="37" t="s">
        <v>910</v>
      </c>
      <c r="B806" s="32" t="s">
        <v>80</v>
      </c>
      <c r="C806" s="32" t="s">
        <v>42</v>
      </c>
      <c r="D806" s="32" t="s">
        <v>51</v>
      </c>
      <c r="E806" s="32" t="s">
        <v>191</v>
      </c>
      <c r="F806" s="32" t="s">
        <v>43</v>
      </c>
      <c r="G806" s="32">
        <v>31.9909</v>
      </c>
      <c r="H806" s="32">
        <v>27.529979999999998</v>
      </c>
      <c r="I806" s="32">
        <v>36.451830000000001</v>
      </c>
      <c r="J806" s="37">
        <v>4.4609300000000012</v>
      </c>
      <c r="K806" s="37">
        <v>4.4609200000000016</v>
      </c>
    </row>
    <row r="807" spans="1:11">
      <c r="A807" s="37" t="s">
        <v>911</v>
      </c>
      <c r="B807" s="32" t="s">
        <v>80</v>
      </c>
      <c r="C807" s="32" t="s">
        <v>42</v>
      </c>
      <c r="D807" s="32" t="s">
        <v>51</v>
      </c>
      <c r="E807" s="32" t="s">
        <v>191</v>
      </c>
      <c r="F807" s="32" t="s">
        <v>44</v>
      </c>
      <c r="G807" s="32">
        <v>30.478349999999999</v>
      </c>
      <c r="H807" s="32">
        <v>21.6236</v>
      </c>
      <c r="I807" s="32">
        <v>39.333109999999998</v>
      </c>
      <c r="J807" s="37">
        <v>8.8547599999999989</v>
      </c>
      <c r="K807" s="37">
        <v>8.8547499999999992</v>
      </c>
    </row>
    <row r="808" spans="1:11">
      <c r="A808" s="37" t="s">
        <v>912</v>
      </c>
      <c r="B808" s="32" t="s">
        <v>80</v>
      </c>
      <c r="C808" s="32" t="s">
        <v>42</v>
      </c>
      <c r="D808" s="32" t="s">
        <v>51</v>
      </c>
      <c r="E808" s="32" t="s">
        <v>191</v>
      </c>
      <c r="F808" s="32" t="s">
        <v>23</v>
      </c>
      <c r="G808" s="32">
        <v>31.25581</v>
      </c>
      <c r="H808" s="32">
        <v>27.307530000000003</v>
      </c>
      <c r="I808" s="32">
        <v>35.204099999999997</v>
      </c>
      <c r="J808" s="37">
        <v>3.9482899999999965</v>
      </c>
      <c r="K808" s="37">
        <v>3.9482799999999969</v>
      </c>
    </row>
    <row r="809" spans="1:11">
      <c r="A809" s="37" t="s">
        <v>913</v>
      </c>
      <c r="B809" s="32" t="s">
        <v>80</v>
      </c>
      <c r="C809" s="32" t="s">
        <v>42</v>
      </c>
      <c r="D809" s="32" t="s">
        <v>51</v>
      </c>
      <c r="E809" s="32" t="s">
        <v>191</v>
      </c>
      <c r="F809" s="32" t="s">
        <v>39</v>
      </c>
      <c r="G809" s="32">
        <v>28.689930000000004</v>
      </c>
      <c r="H809" s="32">
        <v>24.131119999999999</v>
      </c>
      <c r="I809" s="32">
        <v>33.248730000000002</v>
      </c>
      <c r="J809" s="37">
        <v>4.558799999999998</v>
      </c>
      <c r="K809" s="37">
        <v>4.5588100000000047</v>
      </c>
    </row>
    <row r="810" spans="1:11">
      <c r="A810" s="37" t="s">
        <v>1204</v>
      </c>
      <c r="B810" s="32" t="s">
        <v>80</v>
      </c>
      <c r="C810" s="32" t="s">
        <v>42</v>
      </c>
      <c r="D810" s="32" t="s">
        <v>51</v>
      </c>
      <c r="E810" s="32" t="s">
        <v>191</v>
      </c>
      <c r="F810" s="32" t="s">
        <v>1178</v>
      </c>
      <c r="G810" s="32">
        <v>36.349609999999998</v>
      </c>
      <c r="H810" s="32">
        <v>31.375130000000002</v>
      </c>
      <c r="I810" s="32">
        <v>41.324090000000005</v>
      </c>
      <c r="J810" s="37">
        <v>4.9744800000000069</v>
      </c>
      <c r="K810" s="37">
        <v>4.9744799999999962</v>
      </c>
    </row>
    <row r="811" spans="1:11">
      <c r="A811" s="37" t="s">
        <v>914</v>
      </c>
      <c r="B811" s="32" t="s">
        <v>80</v>
      </c>
      <c r="C811" s="32" t="s">
        <v>42</v>
      </c>
      <c r="D811" s="32" t="s">
        <v>51</v>
      </c>
      <c r="E811" s="32" t="s">
        <v>191</v>
      </c>
      <c r="F811" s="32" t="s">
        <v>40</v>
      </c>
      <c r="G811" s="32">
        <v>31.283060000000003</v>
      </c>
      <c r="H811" s="32">
        <v>28.16442</v>
      </c>
      <c r="I811" s="32">
        <v>34.401690000000002</v>
      </c>
      <c r="J811" s="37">
        <v>3.1186299999999996</v>
      </c>
      <c r="K811" s="37">
        <v>3.1186400000000027</v>
      </c>
    </row>
    <row r="812" spans="1:11">
      <c r="A812" s="37" t="s">
        <v>915</v>
      </c>
      <c r="B812" s="32" t="s">
        <v>80</v>
      </c>
      <c r="C812" s="32" t="s">
        <v>42</v>
      </c>
      <c r="D812" s="32" t="s">
        <v>51</v>
      </c>
      <c r="E812" s="32" t="s">
        <v>191</v>
      </c>
      <c r="F812" s="32" t="s">
        <v>160</v>
      </c>
      <c r="G812" s="32">
        <v>31.735210000000002</v>
      </c>
      <c r="H812" s="32">
        <v>30.088749999999997</v>
      </c>
      <c r="I812" s="32">
        <v>33.381680000000003</v>
      </c>
      <c r="J812" s="37">
        <v>1.6464700000000008</v>
      </c>
      <c r="K812" s="37">
        <v>1.6464600000000047</v>
      </c>
    </row>
    <row r="813" spans="1:11">
      <c r="A813" s="37" t="s">
        <v>916</v>
      </c>
      <c r="B813" s="32" t="s">
        <v>80</v>
      </c>
      <c r="C813" s="32" t="s">
        <v>42</v>
      </c>
      <c r="D813" s="32" t="s">
        <v>52</v>
      </c>
      <c r="E813" s="32" t="s">
        <v>130</v>
      </c>
      <c r="F813" s="32" t="s">
        <v>0</v>
      </c>
      <c r="G813" s="32">
        <v>33.469580000000001</v>
      </c>
      <c r="H813" s="32">
        <v>29.676809999999996</v>
      </c>
      <c r="I813" s="32">
        <v>37.262349999999998</v>
      </c>
      <c r="J813" s="37">
        <v>3.7927699999999973</v>
      </c>
      <c r="K813" s="37">
        <v>3.7927700000000044</v>
      </c>
    </row>
    <row r="814" spans="1:11">
      <c r="A814" s="37" t="s">
        <v>917</v>
      </c>
      <c r="B814" s="32" t="s">
        <v>80</v>
      </c>
      <c r="C814" s="32" t="s">
        <v>42</v>
      </c>
      <c r="D814" s="32" t="s">
        <v>52</v>
      </c>
      <c r="E814" s="32" t="s">
        <v>130</v>
      </c>
      <c r="F814" s="32" t="s">
        <v>1</v>
      </c>
      <c r="G814" s="32">
        <v>36.955739999999999</v>
      </c>
      <c r="H814" s="32">
        <v>33.252930000000006</v>
      </c>
      <c r="I814" s="32">
        <v>40.658560000000001</v>
      </c>
      <c r="J814" s="37">
        <v>3.7028200000000027</v>
      </c>
      <c r="K814" s="37">
        <v>3.7028099999999924</v>
      </c>
    </row>
    <row r="815" spans="1:11">
      <c r="A815" s="37" t="s">
        <v>918</v>
      </c>
      <c r="B815" s="32" t="s">
        <v>80</v>
      </c>
      <c r="C815" s="32" t="s">
        <v>42</v>
      </c>
      <c r="D815" s="32" t="s">
        <v>52</v>
      </c>
      <c r="E815" s="32" t="s">
        <v>130</v>
      </c>
      <c r="F815" s="32" t="s">
        <v>2</v>
      </c>
      <c r="G815" s="32">
        <v>35.575150000000001</v>
      </c>
      <c r="H815" s="32">
        <v>31.861260000000001</v>
      </c>
      <c r="I815" s="32">
        <v>39.289049999999996</v>
      </c>
      <c r="J815" s="37">
        <v>3.7138999999999953</v>
      </c>
      <c r="K815" s="37">
        <v>3.7138899999999992</v>
      </c>
    </row>
    <row r="816" spans="1:11">
      <c r="A816" s="37" t="s">
        <v>919</v>
      </c>
      <c r="B816" s="32" t="s">
        <v>80</v>
      </c>
      <c r="C816" s="32" t="s">
        <v>42</v>
      </c>
      <c r="D816" s="32" t="s">
        <v>52</v>
      </c>
      <c r="E816" s="32" t="s">
        <v>130</v>
      </c>
      <c r="F816" s="32" t="s">
        <v>3</v>
      </c>
      <c r="G816" s="32">
        <v>33.408940000000001</v>
      </c>
      <c r="H816" s="32">
        <v>29.861310000000003</v>
      </c>
      <c r="I816" s="32">
        <v>36.956559999999996</v>
      </c>
      <c r="J816" s="37">
        <v>3.5476199999999949</v>
      </c>
      <c r="K816" s="37">
        <v>3.5476299999999981</v>
      </c>
    </row>
    <row r="817" spans="1:11">
      <c r="A817" s="37" t="s">
        <v>920</v>
      </c>
      <c r="B817" s="32" t="s">
        <v>80</v>
      </c>
      <c r="C817" s="32" t="s">
        <v>42</v>
      </c>
      <c r="D817" s="32" t="s">
        <v>52</v>
      </c>
      <c r="E817" s="32" t="s">
        <v>130</v>
      </c>
      <c r="F817" s="32" t="s">
        <v>4</v>
      </c>
      <c r="G817" s="32">
        <v>37.519550000000002</v>
      </c>
      <c r="H817" s="32">
        <v>34.168489999999998</v>
      </c>
      <c r="I817" s="32">
        <v>40.870609999999999</v>
      </c>
      <c r="J817" s="37">
        <v>3.3510599999999968</v>
      </c>
      <c r="K817" s="37">
        <v>3.3510600000000039</v>
      </c>
    </row>
    <row r="818" spans="1:11">
      <c r="A818" s="37" t="s">
        <v>921</v>
      </c>
      <c r="B818" s="32" t="s">
        <v>80</v>
      </c>
      <c r="C818" s="32" t="s">
        <v>42</v>
      </c>
      <c r="D818" s="32" t="s">
        <v>52</v>
      </c>
      <c r="E818" s="32" t="s">
        <v>130</v>
      </c>
      <c r="F818" s="32" t="s">
        <v>5</v>
      </c>
      <c r="G818" s="32">
        <v>33.412819999999996</v>
      </c>
      <c r="H818" s="32">
        <v>30.128419999999998</v>
      </c>
      <c r="I818" s="32">
        <v>36.697229999999998</v>
      </c>
      <c r="J818" s="37">
        <v>3.2844100000000012</v>
      </c>
      <c r="K818" s="37">
        <v>3.284399999999998</v>
      </c>
    </row>
    <row r="819" spans="1:11">
      <c r="A819" s="37" t="s">
        <v>922</v>
      </c>
      <c r="B819" s="32" t="s">
        <v>80</v>
      </c>
      <c r="C819" s="32" t="s">
        <v>42</v>
      </c>
      <c r="D819" s="32" t="s">
        <v>52</v>
      </c>
      <c r="E819" s="32" t="s">
        <v>130</v>
      </c>
      <c r="F819" s="32" t="s">
        <v>137</v>
      </c>
      <c r="G819" s="32">
        <v>33.768630000000002</v>
      </c>
      <c r="H819" s="32">
        <v>29.965209999999999</v>
      </c>
      <c r="I819" s="32">
        <v>37.572050000000004</v>
      </c>
      <c r="J819" s="37">
        <v>3.8034200000000027</v>
      </c>
      <c r="K819" s="37">
        <v>3.8034200000000027</v>
      </c>
    </row>
    <row r="820" spans="1:11">
      <c r="A820" s="37" t="s">
        <v>923</v>
      </c>
      <c r="B820" s="32" t="s">
        <v>80</v>
      </c>
      <c r="C820" s="32" t="s">
        <v>42</v>
      </c>
      <c r="D820" s="32" t="s">
        <v>52</v>
      </c>
      <c r="E820" s="32" t="s">
        <v>130</v>
      </c>
      <c r="F820" s="32" t="s">
        <v>6</v>
      </c>
      <c r="G820" s="32">
        <v>29.991160000000001</v>
      </c>
      <c r="H820" s="32">
        <v>26.152650000000001</v>
      </c>
      <c r="I820" s="32">
        <v>33.82967</v>
      </c>
      <c r="J820" s="37">
        <v>3.8385099999999994</v>
      </c>
      <c r="K820" s="37">
        <v>3.8385099999999994</v>
      </c>
    </row>
    <row r="821" spans="1:11">
      <c r="A821" s="37" t="s">
        <v>924</v>
      </c>
      <c r="B821" s="32" t="s">
        <v>80</v>
      </c>
      <c r="C821" s="32" t="s">
        <v>42</v>
      </c>
      <c r="D821" s="32" t="s">
        <v>52</v>
      </c>
      <c r="E821" s="32" t="s">
        <v>130</v>
      </c>
      <c r="F821" s="32" t="s">
        <v>7</v>
      </c>
      <c r="G821" s="32">
        <v>29.723319999999998</v>
      </c>
      <c r="H821" s="32">
        <v>26.0517</v>
      </c>
      <c r="I821" s="32">
        <v>33.394950000000001</v>
      </c>
      <c r="J821" s="37">
        <v>3.6716300000000039</v>
      </c>
      <c r="K821" s="37">
        <v>3.6716199999999972</v>
      </c>
    </row>
    <row r="822" spans="1:11">
      <c r="A822" s="37" t="s">
        <v>925</v>
      </c>
      <c r="B822" s="32" t="s">
        <v>80</v>
      </c>
      <c r="C822" s="32" t="s">
        <v>42</v>
      </c>
      <c r="D822" s="32" t="s">
        <v>52</v>
      </c>
      <c r="E822" s="32" t="s">
        <v>130</v>
      </c>
      <c r="F822" s="32" t="s">
        <v>8</v>
      </c>
      <c r="G822" s="32">
        <v>29.839369999999999</v>
      </c>
      <c r="H822" s="32">
        <v>26.495259999999998</v>
      </c>
      <c r="I822" s="32">
        <v>33.183489999999999</v>
      </c>
      <c r="J822" s="37">
        <v>3.3441200000000002</v>
      </c>
      <c r="K822" s="37">
        <v>3.3441100000000006</v>
      </c>
    </row>
    <row r="823" spans="1:11">
      <c r="A823" s="37" t="s">
        <v>926</v>
      </c>
      <c r="B823" s="32" t="s">
        <v>80</v>
      </c>
      <c r="C823" s="32" t="s">
        <v>42</v>
      </c>
      <c r="D823" s="32" t="s">
        <v>52</v>
      </c>
      <c r="E823" s="32" t="s">
        <v>130</v>
      </c>
      <c r="F823" s="32" t="s">
        <v>9</v>
      </c>
      <c r="G823" s="32">
        <v>35.651519999999998</v>
      </c>
      <c r="H823" s="32">
        <v>32.673020000000001</v>
      </c>
      <c r="I823" s="32">
        <v>38.630020000000002</v>
      </c>
      <c r="J823" s="37">
        <v>2.9785000000000039</v>
      </c>
      <c r="K823" s="37">
        <v>2.9784999999999968</v>
      </c>
    </row>
    <row r="824" spans="1:11">
      <c r="A824" s="37" t="s">
        <v>927</v>
      </c>
      <c r="B824" s="32" t="s">
        <v>80</v>
      </c>
      <c r="C824" s="32" t="s">
        <v>42</v>
      </c>
      <c r="D824" s="32" t="s">
        <v>52</v>
      </c>
      <c r="E824" s="32" t="s">
        <v>130</v>
      </c>
      <c r="F824" s="32" t="s">
        <v>10</v>
      </c>
      <c r="G824" s="32">
        <v>38.428170000000001</v>
      </c>
      <c r="H824" s="32">
        <v>35.012050000000002</v>
      </c>
      <c r="I824" s="32">
        <v>41.844300000000004</v>
      </c>
      <c r="J824" s="37">
        <v>3.4161300000000026</v>
      </c>
      <c r="K824" s="37">
        <v>3.4161199999999994</v>
      </c>
    </row>
    <row r="825" spans="1:11">
      <c r="A825" s="37" t="s">
        <v>928</v>
      </c>
      <c r="B825" s="32" t="s">
        <v>80</v>
      </c>
      <c r="C825" s="32" t="s">
        <v>42</v>
      </c>
      <c r="D825" s="32" t="s">
        <v>52</v>
      </c>
      <c r="E825" s="32" t="s">
        <v>130</v>
      </c>
      <c r="F825" s="32" t="s">
        <v>11</v>
      </c>
      <c r="G825" s="32">
        <v>37.776020000000003</v>
      </c>
      <c r="H825" s="32">
        <v>34.344540000000002</v>
      </c>
      <c r="I825" s="32">
        <v>41.207500000000003</v>
      </c>
      <c r="J825" s="37">
        <v>3.4314800000000005</v>
      </c>
      <c r="K825" s="37">
        <v>3.4314800000000005</v>
      </c>
    </row>
    <row r="826" spans="1:11">
      <c r="A826" s="37" t="s">
        <v>929</v>
      </c>
      <c r="B826" s="32" t="s">
        <v>80</v>
      </c>
      <c r="C826" s="32" t="s">
        <v>42</v>
      </c>
      <c r="D826" s="32" t="s">
        <v>52</v>
      </c>
      <c r="E826" s="32" t="s">
        <v>130</v>
      </c>
      <c r="F826" s="32" t="s">
        <v>12</v>
      </c>
      <c r="G826" s="32">
        <v>34.839109999999998</v>
      </c>
      <c r="H826" s="32">
        <v>31.098740000000003</v>
      </c>
      <c r="I826" s="32">
        <v>38.579479999999997</v>
      </c>
      <c r="J826" s="37">
        <v>3.7403699999999986</v>
      </c>
      <c r="K826" s="37">
        <v>3.7403699999999951</v>
      </c>
    </row>
    <row r="827" spans="1:11">
      <c r="A827" s="37" t="s">
        <v>930</v>
      </c>
      <c r="B827" s="32" t="s">
        <v>80</v>
      </c>
      <c r="C827" s="32" t="s">
        <v>42</v>
      </c>
      <c r="D827" s="32" t="s">
        <v>52</v>
      </c>
      <c r="E827" s="32" t="s">
        <v>130</v>
      </c>
      <c r="F827" s="32" t="s">
        <v>13</v>
      </c>
      <c r="G827" s="32">
        <v>34.102919999999997</v>
      </c>
      <c r="H827" s="32">
        <v>31.541140000000002</v>
      </c>
      <c r="I827" s="32">
        <v>36.664709999999999</v>
      </c>
      <c r="J827" s="37">
        <v>2.561790000000002</v>
      </c>
      <c r="K827" s="37">
        <v>2.5617799999999953</v>
      </c>
    </row>
    <row r="828" spans="1:11">
      <c r="A828" s="37" t="s">
        <v>931</v>
      </c>
      <c r="B828" s="32" t="s">
        <v>80</v>
      </c>
      <c r="C828" s="32" t="s">
        <v>42</v>
      </c>
      <c r="D828" s="32" t="s">
        <v>52</v>
      </c>
      <c r="E828" s="32" t="s">
        <v>130</v>
      </c>
      <c r="F828" s="32" t="s">
        <v>20</v>
      </c>
      <c r="G828" s="32">
        <v>40.305239999999998</v>
      </c>
      <c r="H828" s="32">
        <v>37.30133</v>
      </c>
      <c r="I828" s="32">
        <v>43.309139999999999</v>
      </c>
      <c r="J828" s="37">
        <v>3.0039000000000016</v>
      </c>
      <c r="K828" s="37">
        <v>3.0039099999999976</v>
      </c>
    </row>
    <row r="829" spans="1:11">
      <c r="A829" s="37" t="s">
        <v>932</v>
      </c>
      <c r="B829" s="32" t="s">
        <v>80</v>
      </c>
      <c r="C829" s="32" t="s">
        <v>42</v>
      </c>
      <c r="D829" s="32" t="s">
        <v>52</v>
      </c>
      <c r="E829" s="32" t="s">
        <v>130</v>
      </c>
      <c r="F829" s="32" t="s">
        <v>14</v>
      </c>
      <c r="G829" s="32">
        <v>38.362720000000003</v>
      </c>
      <c r="H829" s="32">
        <v>34.869749999999996</v>
      </c>
      <c r="I829" s="32">
        <v>41.855699999999999</v>
      </c>
      <c r="J829" s="37">
        <v>3.4929799999999958</v>
      </c>
      <c r="K829" s="37">
        <v>3.4929700000000068</v>
      </c>
    </row>
    <row r="830" spans="1:11">
      <c r="A830" s="37" t="s">
        <v>933</v>
      </c>
      <c r="B830" s="32" t="s">
        <v>80</v>
      </c>
      <c r="C830" s="32" t="s">
        <v>42</v>
      </c>
      <c r="D830" s="32" t="s">
        <v>52</v>
      </c>
      <c r="E830" s="32" t="s">
        <v>130</v>
      </c>
      <c r="F830" s="32" t="s">
        <v>15</v>
      </c>
      <c r="G830" s="32">
        <v>39.284230000000001</v>
      </c>
      <c r="H830" s="32">
        <v>36.031509999999997</v>
      </c>
      <c r="I830" s="32">
        <v>42.536940000000001</v>
      </c>
      <c r="J830" s="37">
        <v>3.2527100000000004</v>
      </c>
      <c r="K830" s="37">
        <v>3.2527200000000036</v>
      </c>
    </row>
    <row r="831" spans="1:11">
      <c r="A831" s="37" t="s">
        <v>934</v>
      </c>
      <c r="B831" s="32" t="s">
        <v>80</v>
      </c>
      <c r="C831" s="32" t="s">
        <v>42</v>
      </c>
      <c r="D831" s="32" t="s">
        <v>52</v>
      </c>
      <c r="E831" s="32" t="s">
        <v>130</v>
      </c>
      <c r="F831" s="32" t="s">
        <v>16</v>
      </c>
      <c r="G831" s="32">
        <v>38.104080000000003</v>
      </c>
      <c r="H831" s="32">
        <v>34.430080000000004</v>
      </c>
      <c r="I831" s="32">
        <v>41.778080000000003</v>
      </c>
      <c r="J831" s="37">
        <v>3.6739999999999995</v>
      </c>
      <c r="K831" s="37">
        <v>3.6739999999999995</v>
      </c>
    </row>
    <row r="832" spans="1:11">
      <c r="A832" s="37" t="s">
        <v>935</v>
      </c>
      <c r="B832" s="32" t="s">
        <v>80</v>
      </c>
      <c r="C832" s="32" t="s">
        <v>42</v>
      </c>
      <c r="D832" s="32" t="s">
        <v>52</v>
      </c>
      <c r="E832" s="32" t="s">
        <v>130</v>
      </c>
      <c r="F832" s="32" t="s">
        <v>17</v>
      </c>
      <c r="G832" s="32">
        <v>39.187539999999998</v>
      </c>
      <c r="H832" s="32">
        <v>35.648870000000002</v>
      </c>
      <c r="I832" s="32">
        <v>42.726199999999999</v>
      </c>
      <c r="J832" s="37">
        <v>3.5386600000000001</v>
      </c>
      <c r="K832" s="37">
        <v>3.5386699999999962</v>
      </c>
    </row>
    <row r="833" spans="1:11">
      <c r="A833" s="37" t="s">
        <v>936</v>
      </c>
      <c r="B833" s="32" t="s">
        <v>80</v>
      </c>
      <c r="C833" s="32" t="s">
        <v>42</v>
      </c>
      <c r="D833" s="32" t="s">
        <v>52</v>
      </c>
      <c r="E833" s="32" t="s">
        <v>130</v>
      </c>
      <c r="F833" s="32" t="s">
        <v>18</v>
      </c>
      <c r="G833" s="32">
        <v>30.690159999999999</v>
      </c>
      <c r="H833" s="32">
        <v>27.087139999999998</v>
      </c>
      <c r="I833" s="32">
        <v>34.293190000000003</v>
      </c>
      <c r="J833" s="37">
        <v>3.603030000000004</v>
      </c>
      <c r="K833" s="37">
        <v>3.6030200000000008</v>
      </c>
    </row>
    <row r="834" spans="1:11">
      <c r="A834" s="37" t="s">
        <v>937</v>
      </c>
      <c r="B834" s="32" t="s">
        <v>80</v>
      </c>
      <c r="C834" s="32" t="s">
        <v>42</v>
      </c>
      <c r="D834" s="32" t="s">
        <v>52</v>
      </c>
      <c r="E834" s="32" t="s">
        <v>130</v>
      </c>
      <c r="F834" s="32" t="s">
        <v>19</v>
      </c>
      <c r="G834" s="32">
        <v>34.171659999999996</v>
      </c>
      <c r="H834" s="32">
        <v>30.80537</v>
      </c>
      <c r="I834" s="32">
        <v>37.537959999999998</v>
      </c>
      <c r="J834" s="37">
        <v>3.3663000000000025</v>
      </c>
      <c r="K834" s="37">
        <v>3.3662899999999958</v>
      </c>
    </row>
    <row r="835" spans="1:11">
      <c r="A835" s="37" t="s">
        <v>938</v>
      </c>
      <c r="B835" s="32" t="s">
        <v>80</v>
      </c>
      <c r="C835" s="32" t="s">
        <v>42</v>
      </c>
      <c r="D835" s="32" t="s">
        <v>52</v>
      </c>
      <c r="E835" s="32" t="s">
        <v>130</v>
      </c>
      <c r="F835" s="32" t="s">
        <v>22</v>
      </c>
      <c r="G835" s="32">
        <v>35.288540000000005</v>
      </c>
      <c r="H835" s="32">
        <v>33.811950000000003</v>
      </c>
      <c r="I835" s="32">
        <v>36.765120000000003</v>
      </c>
      <c r="J835" s="37">
        <v>1.4765799999999984</v>
      </c>
      <c r="K835" s="37">
        <v>1.4765900000000016</v>
      </c>
    </row>
    <row r="836" spans="1:11">
      <c r="A836" s="37" t="s">
        <v>939</v>
      </c>
      <c r="B836" s="32" t="s">
        <v>80</v>
      </c>
      <c r="C836" s="32" t="s">
        <v>42</v>
      </c>
      <c r="D836" s="32" t="s">
        <v>52</v>
      </c>
      <c r="E836" s="32" t="s">
        <v>130</v>
      </c>
      <c r="F836" s="32" t="s">
        <v>43</v>
      </c>
      <c r="G836" s="32">
        <v>29.83211</v>
      </c>
      <c r="H836" s="32">
        <v>27.691939999999999</v>
      </c>
      <c r="I836" s="32">
        <v>31.972270000000002</v>
      </c>
      <c r="J836" s="37">
        <v>2.1401600000000016</v>
      </c>
      <c r="K836" s="37">
        <v>2.1401700000000012</v>
      </c>
    </row>
    <row r="837" spans="1:11">
      <c r="A837" s="37" t="s">
        <v>940</v>
      </c>
      <c r="B837" s="32" t="s">
        <v>80</v>
      </c>
      <c r="C837" s="32" t="s">
        <v>42</v>
      </c>
      <c r="D837" s="32" t="s">
        <v>52</v>
      </c>
      <c r="E837" s="32" t="s">
        <v>130</v>
      </c>
      <c r="F837" s="32" t="s">
        <v>44</v>
      </c>
      <c r="G837" s="32">
        <v>33.768630000000002</v>
      </c>
      <c r="H837" s="32">
        <v>29.965209999999999</v>
      </c>
      <c r="I837" s="32">
        <v>37.572050000000004</v>
      </c>
      <c r="J837" s="37">
        <v>3.8034200000000027</v>
      </c>
      <c r="K837" s="37">
        <v>3.8034200000000027</v>
      </c>
    </row>
    <row r="838" spans="1:11">
      <c r="A838" s="37" t="s">
        <v>941</v>
      </c>
      <c r="B838" s="32" t="s">
        <v>80</v>
      </c>
      <c r="C838" s="32" t="s">
        <v>42</v>
      </c>
      <c r="D838" s="32" t="s">
        <v>52</v>
      </c>
      <c r="E838" s="32" t="s">
        <v>130</v>
      </c>
      <c r="F838" s="32" t="s">
        <v>23</v>
      </c>
      <c r="G838" s="32">
        <v>36.988130000000005</v>
      </c>
      <c r="H838" s="32">
        <v>35.095860000000002</v>
      </c>
      <c r="I838" s="32">
        <v>38.880400000000002</v>
      </c>
      <c r="J838" s="37">
        <v>1.8922699999999963</v>
      </c>
      <c r="K838" s="37">
        <v>1.8922700000000034</v>
      </c>
    </row>
    <row r="839" spans="1:11">
      <c r="A839" s="37" t="s">
        <v>942</v>
      </c>
      <c r="B839" s="32" t="s">
        <v>80</v>
      </c>
      <c r="C839" s="32" t="s">
        <v>42</v>
      </c>
      <c r="D839" s="32" t="s">
        <v>52</v>
      </c>
      <c r="E839" s="32" t="s">
        <v>130</v>
      </c>
      <c r="F839" s="32" t="s">
        <v>39</v>
      </c>
      <c r="G839" s="32">
        <v>39.929809999999996</v>
      </c>
      <c r="H839" s="32">
        <v>37.414059999999999</v>
      </c>
      <c r="I839" s="32">
        <v>42.44556</v>
      </c>
      <c r="J839" s="37">
        <v>2.5157500000000041</v>
      </c>
      <c r="K839" s="37">
        <v>2.515749999999997</v>
      </c>
    </row>
    <row r="840" spans="1:11">
      <c r="A840" s="37" t="s">
        <v>1205</v>
      </c>
      <c r="B840" s="32" t="s">
        <v>80</v>
      </c>
      <c r="C840" s="32" t="s">
        <v>42</v>
      </c>
      <c r="D840" s="32" t="s">
        <v>52</v>
      </c>
      <c r="E840" s="32" t="s">
        <v>130</v>
      </c>
      <c r="F840" s="32" t="s">
        <v>1178</v>
      </c>
      <c r="G840" s="32">
        <v>34.279389999999999</v>
      </c>
      <c r="H840" s="32">
        <v>32.135249999999999</v>
      </c>
      <c r="I840" s="32">
        <v>36.423519999999996</v>
      </c>
      <c r="J840" s="37">
        <v>2.144129999999997</v>
      </c>
      <c r="K840" s="37">
        <v>2.1441400000000002</v>
      </c>
    </row>
    <row r="841" spans="1:11">
      <c r="A841" s="37" t="s">
        <v>943</v>
      </c>
      <c r="B841" s="32" t="s">
        <v>80</v>
      </c>
      <c r="C841" s="32" t="s">
        <v>42</v>
      </c>
      <c r="D841" s="32" t="s">
        <v>52</v>
      </c>
      <c r="E841" s="32" t="s">
        <v>130</v>
      </c>
      <c r="F841" s="32" t="s">
        <v>40</v>
      </c>
      <c r="G841" s="32">
        <v>36.582259999999998</v>
      </c>
      <c r="H841" s="32">
        <v>34.959690000000002</v>
      </c>
      <c r="I841" s="32">
        <v>38.204830000000001</v>
      </c>
      <c r="J841" s="37">
        <v>1.6225700000000032</v>
      </c>
      <c r="K841" s="37">
        <v>1.6225699999999961</v>
      </c>
    </row>
    <row r="842" spans="1:11">
      <c r="A842" s="37" t="s">
        <v>944</v>
      </c>
      <c r="B842" s="32" t="s">
        <v>80</v>
      </c>
      <c r="C842" s="32" t="s">
        <v>42</v>
      </c>
      <c r="D842" s="32" t="s">
        <v>52</v>
      </c>
      <c r="E842" s="32" t="s">
        <v>130</v>
      </c>
      <c r="F842" s="32" t="s">
        <v>160</v>
      </c>
      <c r="G842" s="32">
        <v>35.457339999999995</v>
      </c>
      <c r="H842" s="32">
        <v>34.695419999999999</v>
      </c>
      <c r="I842" s="32">
        <v>36.219249999999995</v>
      </c>
      <c r="J842" s="37">
        <v>0.76191000000000031</v>
      </c>
      <c r="K842" s="37">
        <v>0.76191999999999638</v>
      </c>
    </row>
    <row r="843" spans="1:11">
      <c r="A843" s="37" t="s">
        <v>945</v>
      </c>
      <c r="B843" s="32" t="s">
        <v>80</v>
      </c>
      <c r="C843" s="32" t="s">
        <v>42</v>
      </c>
      <c r="D843" s="32" t="s">
        <v>52</v>
      </c>
      <c r="E843" s="32" t="s">
        <v>21</v>
      </c>
      <c r="F843" s="32" t="s">
        <v>0</v>
      </c>
      <c r="G843" s="32">
        <v>37.84789</v>
      </c>
      <c r="H843" s="32">
        <v>32.627450000000003</v>
      </c>
      <c r="I843" s="32">
        <v>43.068339999999999</v>
      </c>
      <c r="J843" s="37">
        <v>5.2204499999999996</v>
      </c>
      <c r="K843" s="37">
        <v>5.2204399999999964</v>
      </c>
    </row>
    <row r="844" spans="1:11">
      <c r="A844" s="37" t="s">
        <v>946</v>
      </c>
      <c r="B844" s="32" t="s">
        <v>80</v>
      </c>
      <c r="C844" s="32" t="s">
        <v>42</v>
      </c>
      <c r="D844" s="32" t="s">
        <v>52</v>
      </c>
      <c r="E844" s="32" t="s">
        <v>21</v>
      </c>
      <c r="F844" s="32" t="s">
        <v>1</v>
      </c>
      <c r="G844" s="32">
        <v>41.740339999999996</v>
      </c>
      <c r="H844" s="32">
        <v>36.280349999999999</v>
      </c>
      <c r="I844" s="32">
        <v>47.200340000000004</v>
      </c>
      <c r="J844" s="37">
        <v>5.460000000000008</v>
      </c>
      <c r="K844" s="37">
        <v>5.4599899999999977</v>
      </c>
    </row>
    <row r="845" spans="1:11">
      <c r="A845" s="37" t="s">
        <v>947</v>
      </c>
      <c r="B845" s="32" t="s">
        <v>80</v>
      </c>
      <c r="C845" s="32" t="s">
        <v>42</v>
      </c>
      <c r="D845" s="32" t="s">
        <v>52</v>
      </c>
      <c r="E845" s="32" t="s">
        <v>21</v>
      </c>
      <c r="F845" s="32" t="s">
        <v>2</v>
      </c>
      <c r="G845" s="32">
        <v>41.252330000000001</v>
      </c>
      <c r="H845" s="32">
        <v>36.094670000000001</v>
      </c>
      <c r="I845" s="32">
        <v>46.409990000000001</v>
      </c>
      <c r="J845" s="37">
        <v>5.1576599999999999</v>
      </c>
      <c r="K845" s="37">
        <v>5.1576599999999999</v>
      </c>
    </row>
    <row r="846" spans="1:11">
      <c r="A846" s="37" t="s">
        <v>948</v>
      </c>
      <c r="B846" s="32" t="s">
        <v>80</v>
      </c>
      <c r="C846" s="32" t="s">
        <v>42</v>
      </c>
      <c r="D846" s="32" t="s">
        <v>52</v>
      </c>
      <c r="E846" s="32" t="s">
        <v>21</v>
      </c>
      <c r="F846" s="32" t="s">
        <v>3</v>
      </c>
      <c r="G846" s="32">
        <v>40.207769999999996</v>
      </c>
      <c r="H846" s="32">
        <v>35.15146</v>
      </c>
      <c r="I846" s="32">
        <v>45.26408</v>
      </c>
      <c r="J846" s="37">
        <v>5.0563100000000034</v>
      </c>
      <c r="K846" s="37">
        <v>5.0563099999999963</v>
      </c>
    </row>
    <row r="847" spans="1:11">
      <c r="A847" s="37" t="s">
        <v>949</v>
      </c>
      <c r="B847" s="32" t="s">
        <v>80</v>
      </c>
      <c r="C847" s="32" t="s">
        <v>42</v>
      </c>
      <c r="D847" s="32" t="s">
        <v>52</v>
      </c>
      <c r="E847" s="32" t="s">
        <v>21</v>
      </c>
      <c r="F847" s="32" t="s">
        <v>4</v>
      </c>
      <c r="G847" s="32">
        <v>42.175259999999994</v>
      </c>
      <c r="H847" s="32">
        <v>37.486750000000001</v>
      </c>
      <c r="I847" s="32">
        <v>46.863759999999999</v>
      </c>
      <c r="J847" s="37">
        <v>4.6885000000000048</v>
      </c>
      <c r="K847" s="37">
        <v>4.6885099999999937</v>
      </c>
    </row>
    <row r="848" spans="1:11">
      <c r="A848" s="37" t="s">
        <v>950</v>
      </c>
      <c r="B848" s="32" t="s">
        <v>80</v>
      </c>
      <c r="C848" s="32" t="s">
        <v>42</v>
      </c>
      <c r="D848" s="32" t="s">
        <v>52</v>
      </c>
      <c r="E848" s="32" t="s">
        <v>21</v>
      </c>
      <c r="F848" s="32" t="s">
        <v>5</v>
      </c>
      <c r="G848" s="32">
        <v>40.08522</v>
      </c>
      <c r="H848" s="32">
        <v>35.407170000000001</v>
      </c>
      <c r="I848" s="32">
        <v>44.763260000000002</v>
      </c>
      <c r="J848" s="37">
        <v>4.6780400000000029</v>
      </c>
      <c r="K848" s="37">
        <v>4.6780499999999989</v>
      </c>
    </row>
    <row r="849" spans="1:11">
      <c r="A849" s="37" t="s">
        <v>951</v>
      </c>
      <c r="B849" s="32" t="s">
        <v>80</v>
      </c>
      <c r="C849" s="32" t="s">
        <v>42</v>
      </c>
      <c r="D849" s="32" t="s">
        <v>52</v>
      </c>
      <c r="E849" s="32" t="s">
        <v>21</v>
      </c>
      <c r="F849" s="32" t="s">
        <v>137</v>
      </c>
      <c r="G849" s="32">
        <v>39.910780000000003</v>
      </c>
      <c r="H849" s="32">
        <v>34.664640000000006</v>
      </c>
      <c r="I849" s="32">
        <v>45.156930000000003</v>
      </c>
      <c r="J849" s="37">
        <v>5.2461500000000001</v>
      </c>
      <c r="K849" s="37">
        <v>5.2461399999999969</v>
      </c>
    </row>
    <row r="850" spans="1:11">
      <c r="A850" s="37" t="s">
        <v>952</v>
      </c>
      <c r="B850" s="32" t="s">
        <v>80</v>
      </c>
      <c r="C850" s="32" t="s">
        <v>42</v>
      </c>
      <c r="D850" s="32" t="s">
        <v>52</v>
      </c>
      <c r="E850" s="32" t="s">
        <v>21</v>
      </c>
      <c r="F850" s="32" t="s">
        <v>6</v>
      </c>
      <c r="G850" s="32">
        <v>34.464939999999999</v>
      </c>
      <c r="H850" s="32">
        <v>29.121960000000001</v>
      </c>
      <c r="I850" s="32">
        <v>39.807920000000003</v>
      </c>
      <c r="J850" s="37">
        <v>5.3429800000000043</v>
      </c>
      <c r="K850" s="37">
        <v>5.3429799999999972</v>
      </c>
    </row>
    <row r="851" spans="1:11">
      <c r="A851" s="37" t="s">
        <v>953</v>
      </c>
      <c r="B851" s="32" t="s">
        <v>80</v>
      </c>
      <c r="C851" s="32" t="s">
        <v>42</v>
      </c>
      <c r="D851" s="32" t="s">
        <v>52</v>
      </c>
      <c r="E851" s="32" t="s">
        <v>21</v>
      </c>
      <c r="F851" s="32" t="s">
        <v>7</v>
      </c>
      <c r="G851" s="32">
        <v>34.257899999999999</v>
      </c>
      <c r="H851" s="32">
        <v>28.98227</v>
      </c>
      <c r="I851" s="32">
        <v>39.533540000000002</v>
      </c>
      <c r="J851" s="37">
        <v>5.2756400000000028</v>
      </c>
      <c r="K851" s="37">
        <v>5.2756299999999996</v>
      </c>
    </row>
    <row r="852" spans="1:11">
      <c r="A852" s="37" t="s">
        <v>954</v>
      </c>
      <c r="B852" s="32" t="s">
        <v>80</v>
      </c>
      <c r="C852" s="32" t="s">
        <v>42</v>
      </c>
      <c r="D852" s="32" t="s">
        <v>52</v>
      </c>
      <c r="E852" s="32" t="s">
        <v>21</v>
      </c>
      <c r="F852" s="32" t="s">
        <v>8</v>
      </c>
      <c r="G852" s="32">
        <v>36.069690000000001</v>
      </c>
      <c r="H852" s="32">
        <v>31.128719999999998</v>
      </c>
      <c r="I852" s="32">
        <v>41.010660000000001</v>
      </c>
      <c r="J852" s="37">
        <v>4.9409700000000001</v>
      </c>
      <c r="K852" s="37">
        <v>4.9409700000000036</v>
      </c>
    </row>
    <row r="853" spans="1:11">
      <c r="A853" s="37" t="s">
        <v>955</v>
      </c>
      <c r="B853" s="32" t="s">
        <v>80</v>
      </c>
      <c r="C853" s="32" t="s">
        <v>42</v>
      </c>
      <c r="D853" s="32" t="s">
        <v>52</v>
      </c>
      <c r="E853" s="32" t="s">
        <v>21</v>
      </c>
      <c r="F853" s="32" t="s">
        <v>9</v>
      </c>
      <c r="G853" s="32">
        <v>42.387149999999998</v>
      </c>
      <c r="H853" s="32">
        <v>38.1267</v>
      </c>
      <c r="I853" s="32">
        <v>46.64761</v>
      </c>
      <c r="J853" s="37">
        <v>4.2604600000000019</v>
      </c>
      <c r="K853" s="37">
        <v>4.2604499999999987</v>
      </c>
    </row>
    <row r="854" spans="1:11">
      <c r="A854" s="37" t="s">
        <v>956</v>
      </c>
      <c r="B854" s="32" t="s">
        <v>80</v>
      </c>
      <c r="C854" s="32" t="s">
        <v>42</v>
      </c>
      <c r="D854" s="32" t="s">
        <v>52</v>
      </c>
      <c r="E854" s="32" t="s">
        <v>21</v>
      </c>
      <c r="F854" s="32" t="s">
        <v>10</v>
      </c>
      <c r="G854" s="32">
        <v>45.357849999999999</v>
      </c>
      <c r="H854" s="32">
        <v>40.649979999999999</v>
      </c>
      <c r="I854" s="32">
        <v>50.065719999999999</v>
      </c>
      <c r="J854" s="37">
        <v>4.7078699999999998</v>
      </c>
      <c r="K854" s="37">
        <v>4.7078699999999998</v>
      </c>
    </row>
    <row r="855" spans="1:11">
      <c r="A855" s="37" t="s">
        <v>957</v>
      </c>
      <c r="B855" s="32" t="s">
        <v>80</v>
      </c>
      <c r="C855" s="32" t="s">
        <v>42</v>
      </c>
      <c r="D855" s="32" t="s">
        <v>52</v>
      </c>
      <c r="E855" s="32" t="s">
        <v>21</v>
      </c>
      <c r="F855" s="32" t="s">
        <v>11</v>
      </c>
      <c r="G855" s="32">
        <v>43.414520000000003</v>
      </c>
      <c r="H855" s="32">
        <v>38.61983</v>
      </c>
      <c r="I855" s="32">
        <v>48.209220000000002</v>
      </c>
      <c r="J855" s="37">
        <v>4.7946999999999989</v>
      </c>
      <c r="K855" s="37">
        <v>4.7946900000000028</v>
      </c>
    </row>
    <row r="856" spans="1:11">
      <c r="A856" s="37" t="s">
        <v>958</v>
      </c>
      <c r="B856" s="32" t="s">
        <v>80</v>
      </c>
      <c r="C856" s="32" t="s">
        <v>42</v>
      </c>
      <c r="D856" s="32" t="s">
        <v>52</v>
      </c>
      <c r="E856" s="32" t="s">
        <v>21</v>
      </c>
      <c r="F856" s="32" t="s">
        <v>12</v>
      </c>
      <c r="G856" s="32">
        <v>43.89837</v>
      </c>
      <c r="H856" s="32">
        <v>38.651890000000002</v>
      </c>
      <c r="I856" s="32">
        <v>49.144840000000002</v>
      </c>
      <c r="J856" s="37">
        <v>5.2464700000000022</v>
      </c>
      <c r="K856" s="37">
        <v>5.2464799999999983</v>
      </c>
    </row>
    <row r="857" spans="1:11">
      <c r="A857" s="37" t="s">
        <v>959</v>
      </c>
      <c r="B857" s="32" t="s">
        <v>80</v>
      </c>
      <c r="C857" s="32" t="s">
        <v>42</v>
      </c>
      <c r="D857" s="32" t="s">
        <v>52</v>
      </c>
      <c r="E857" s="32" t="s">
        <v>21</v>
      </c>
      <c r="F857" s="32" t="s">
        <v>13</v>
      </c>
      <c r="G857" s="32">
        <v>40.160260000000001</v>
      </c>
      <c r="H857" s="32">
        <v>36.56814</v>
      </c>
      <c r="I857" s="32">
        <v>43.752369999999999</v>
      </c>
      <c r="J857" s="37">
        <v>3.5921099999999981</v>
      </c>
      <c r="K857" s="37">
        <v>3.5921200000000013</v>
      </c>
    </row>
    <row r="858" spans="1:11">
      <c r="A858" s="37" t="s">
        <v>960</v>
      </c>
      <c r="B858" s="32" t="s">
        <v>80</v>
      </c>
      <c r="C858" s="32" t="s">
        <v>42</v>
      </c>
      <c r="D858" s="32" t="s">
        <v>52</v>
      </c>
      <c r="E858" s="32" t="s">
        <v>21</v>
      </c>
      <c r="F858" s="32" t="s">
        <v>20</v>
      </c>
      <c r="G858" s="32">
        <v>47.730989999999998</v>
      </c>
      <c r="H858" s="32">
        <v>43.511240000000001</v>
      </c>
      <c r="I858" s="32">
        <v>51.950739999999996</v>
      </c>
      <c r="J858" s="37">
        <v>4.2197499999999977</v>
      </c>
      <c r="K858" s="37">
        <v>4.2197499999999977</v>
      </c>
    </row>
    <row r="859" spans="1:11">
      <c r="A859" s="37" t="s">
        <v>961</v>
      </c>
      <c r="B859" s="32" t="s">
        <v>80</v>
      </c>
      <c r="C859" s="32" t="s">
        <v>42</v>
      </c>
      <c r="D859" s="32" t="s">
        <v>52</v>
      </c>
      <c r="E859" s="32" t="s">
        <v>21</v>
      </c>
      <c r="F859" s="32" t="s">
        <v>14</v>
      </c>
      <c r="G859" s="32">
        <v>46.102980000000002</v>
      </c>
      <c r="H859" s="32">
        <v>41.057430000000004</v>
      </c>
      <c r="I859" s="32">
        <v>51.148519999999998</v>
      </c>
      <c r="J859" s="37">
        <v>5.0455399999999955</v>
      </c>
      <c r="K859" s="37">
        <v>5.0455499999999986</v>
      </c>
    </row>
    <row r="860" spans="1:11">
      <c r="A860" s="37" t="s">
        <v>962</v>
      </c>
      <c r="B860" s="32" t="s">
        <v>80</v>
      </c>
      <c r="C860" s="32" t="s">
        <v>42</v>
      </c>
      <c r="D860" s="32" t="s">
        <v>52</v>
      </c>
      <c r="E860" s="32" t="s">
        <v>21</v>
      </c>
      <c r="F860" s="32" t="s">
        <v>15</v>
      </c>
      <c r="G860" s="32">
        <v>46.634230000000002</v>
      </c>
      <c r="H860" s="32">
        <v>42.113679999999995</v>
      </c>
      <c r="I860" s="32">
        <v>51.154790000000006</v>
      </c>
      <c r="J860" s="37">
        <v>4.5205600000000032</v>
      </c>
      <c r="K860" s="37">
        <v>4.5205500000000072</v>
      </c>
    </row>
    <row r="861" spans="1:11">
      <c r="A861" s="37" t="s">
        <v>963</v>
      </c>
      <c r="B861" s="32" t="s">
        <v>80</v>
      </c>
      <c r="C861" s="32" t="s">
        <v>42</v>
      </c>
      <c r="D861" s="32" t="s">
        <v>52</v>
      </c>
      <c r="E861" s="32" t="s">
        <v>21</v>
      </c>
      <c r="F861" s="32" t="s">
        <v>16</v>
      </c>
      <c r="G861" s="32">
        <v>44.643369999999997</v>
      </c>
      <c r="H861" s="32">
        <v>39.448450000000001</v>
      </c>
      <c r="I861" s="32">
        <v>49.838300000000004</v>
      </c>
      <c r="J861" s="37">
        <v>5.1949300000000065</v>
      </c>
      <c r="K861" s="37">
        <v>5.1949199999999962</v>
      </c>
    </row>
    <row r="862" spans="1:11">
      <c r="A862" s="37" t="s">
        <v>964</v>
      </c>
      <c r="B862" s="32" t="s">
        <v>80</v>
      </c>
      <c r="C862" s="32" t="s">
        <v>42</v>
      </c>
      <c r="D862" s="32" t="s">
        <v>52</v>
      </c>
      <c r="E862" s="32" t="s">
        <v>21</v>
      </c>
      <c r="F862" s="32" t="s">
        <v>17</v>
      </c>
      <c r="G862" s="32">
        <v>48.264560000000003</v>
      </c>
      <c r="H862" s="32">
        <v>43.135040000000004</v>
      </c>
      <c r="I862" s="32">
        <v>53.394080000000002</v>
      </c>
      <c r="J862" s="37">
        <v>5.1295199999999994</v>
      </c>
      <c r="K862" s="37">
        <v>5.1295199999999994</v>
      </c>
    </row>
    <row r="863" spans="1:11">
      <c r="A863" s="37" t="s">
        <v>965</v>
      </c>
      <c r="B863" s="32" t="s">
        <v>80</v>
      </c>
      <c r="C863" s="32" t="s">
        <v>42</v>
      </c>
      <c r="D863" s="32" t="s">
        <v>52</v>
      </c>
      <c r="E863" s="32" t="s">
        <v>21</v>
      </c>
      <c r="F863" s="32" t="s">
        <v>18</v>
      </c>
      <c r="G863" s="32">
        <v>36.273450000000004</v>
      </c>
      <c r="H863" s="32">
        <v>31.105419999999999</v>
      </c>
      <c r="I863" s="32">
        <v>41.441470000000002</v>
      </c>
      <c r="J863" s="37">
        <v>5.1680199999999985</v>
      </c>
      <c r="K863" s="37">
        <v>5.1680300000000052</v>
      </c>
    </row>
    <row r="864" spans="1:11">
      <c r="A864" s="37" t="s">
        <v>966</v>
      </c>
      <c r="B864" s="32" t="s">
        <v>80</v>
      </c>
      <c r="C864" s="32" t="s">
        <v>42</v>
      </c>
      <c r="D864" s="32" t="s">
        <v>52</v>
      </c>
      <c r="E864" s="32" t="s">
        <v>21</v>
      </c>
      <c r="F864" s="32" t="s">
        <v>19</v>
      </c>
      <c r="G864" s="32">
        <v>38.495280000000001</v>
      </c>
      <c r="H864" s="32">
        <v>33.961000000000006</v>
      </c>
      <c r="I864" s="32">
        <v>43.02957</v>
      </c>
      <c r="J864" s="37">
        <v>4.5342899999999986</v>
      </c>
      <c r="K864" s="37">
        <v>4.5342799999999954</v>
      </c>
    </row>
    <row r="865" spans="1:11">
      <c r="A865" s="37" t="s">
        <v>967</v>
      </c>
      <c r="B865" s="32" t="s">
        <v>80</v>
      </c>
      <c r="C865" s="32" t="s">
        <v>42</v>
      </c>
      <c r="D865" s="32" t="s">
        <v>52</v>
      </c>
      <c r="E865" s="32" t="s">
        <v>21</v>
      </c>
      <c r="F865" s="32" t="s">
        <v>22</v>
      </c>
      <c r="G865" s="32">
        <v>40.84928</v>
      </c>
      <c r="H865" s="32">
        <v>38.747439999999997</v>
      </c>
      <c r="I865" s="32">
        <v>42.95111</v>
      </c>
      <c r="J865" s="37">
        <v>2.1018299999999996</v>
      </c>
      <c r="K865" s="37">
        <v>2.1018400000000028</v>
      </c>
    </row>
    <row r="866" spans="1:11">
      <c r="A866" s="37" t="s">
        <v>968</v>
      </c>
      <c r="B866" s="32" t="s">
        <v>80</v>
      </c>
      <c r="C866" s="32" t="s">
        <v>42</v>
      </c>
      <c r="D866" s="32" t="s">
        <v>52</v>
      </c>
      <c r="E866" s="32" t="s">
        <v>21</v>
      </c>
      <c r="F866" s="32" t="s">
        <v>43</v>
      </c>
      <c r="G866" s="32">
        <v>35.19594</v>
      </c>
      <c r="H866" s="32">
        <v>32.074259999999995</v>
      </c>
      <c r="I866" s="32">
        <v>38.317610000000002</v>
      </c>
      <c r="J866" s="37">
        <v>3.1216700000000017</v>
      </c>
      <c r="K866" s="37">
        <v>3.1216800000000049</v>
      </c>
    </row>
    <row r="867" spans="1:11">
      <c r="A867" s="37" t="s">
        <v>969</v>
      </c>
      <c r="B867" s="32" t="s">
        <v>80</v>
      </c>
      <c r="C867" s="32" t="s">
        <v>42</v>
      </c>
      <c r="D867" s="32" t="s">
        <v>52</v>
      </c>
      <c r="E867" s="32" t="s">
        <v>21</v>
      </c>
      <c r="F867" s="32" t="s">
        <v>44</v>
      </c>
      <c r="G867" s="32">
        <v>39.910780000000003</v>
      </c>
      <c r="H867" s="32">
        <v>34.664640000000006</v>
      </c>
      <c r="I867" s="32">
        <v>45.156930000000003</v>
      </c>
      <c r="J867" s="37">
        <v>5.2461500000000001</v>
      </c>
      <c r="K867" s="37">
        <v>5.2461399999999969</v>
      </c>
    </row>
    <row r="868" spans="1:11">
      <c r="A868" s="37" t="s">
        <v>970</v>
      </c>
      <c r="B868" s="32" t="s">
        <v>80</v>
      </c>
      <c r="C868" s="32" t="s">
        <v>42</v>
      </c>
      <c r="D868" s="32" t="s">
        <v>52</v>
      </c>
      <c r="E868" s="32" t="s">
        <v>21</v>
      </c>
      <c r="F868" s="32" t="s">
        <v>23</v>
      </c>
      <c r="G868" s="32">
        <v>43.483600000000003</v>
      </c>
      <c r="H868" s="32">
        <v>40.819330000000001</v>
      </c>
      <c r="I868" s="32">
        <v>46.147860000000001</v>
      </c>
      <c r="J868" s="37">
        <v>2.6642599999999987</v>
      </c>
      <c r="K868" s="37">
        <v>2.6642700000000019</v>
      </c>
    </row>
    <row r="869" spans="1:11">
      <c r="A869" s="37" t="s">
        <v>971</v>
      </c>
      <c r="B869" s="32" t="s">
        <v>80</v>
      </c>
      <c r="C869" s="32" t="s">
        <v>42</v>
      </c>
      <c r="D869" s="32" t="s">
        <v>52</v>
      </c>
      <c r="E869" s="32" t="s">
        <v>21</v>
      </c>
      <c r="F869" s="32" t="s">
        <v>39</v>
      </c>
      <c r="G869" s="32">
        <v>47.420169999999999</v>
      </c>
      <c r="H869" s="32">
        <v>43.872920000000001</v>
      </c>
      <c r="I869" s="32">
        <v>50.96743</v>
      </c>
      <c r="J869" s="37">
        <v>3.5472600000000014</v>
      </c>
      <c r="K869" s="37">
        <v>3.5472499999999982</v>
      </c>
    </row>
    <row r="870" spans="1:11">
      <c r="A870" s="37" t="s">
        <v>1206</v>
      </c>
      <c r="B870" s="32" t="s">
        <v>80</v>
      </c>
      <c r="C870" s="32" t="s">
        <v>42</v>
      </c>
      <c r="D870" s="32" t="s">
        <v>52</v>
      </c>
      <c r="E870" s="32" t="s">
        <v>21</v>
      </c>
      <c r="F870" s="32" t="s">
        <v>1178</v>
      </c>
      <c r="G870" s="32">
        <v>41.031590000000001</v>
      </c>
      <c r="H870" s="32">
        <v>38.017630000000004</v>
      </c>
      <c r="I870" s="32">
        <v>44.045540000000003</v>
      </c>
      <c r="J870" s="37">
        <v>3.0139500000000012</v>
      </c>
      <c r="K870" s="37">
        <v>3.0139599999999973</v>
      </c>
    </row>
    <row r="871" spans="1:11">
      <c r="A871" s="37" t="s">
        <v>972</v>
      </c>
      <c r="B871" s="32" t="s">
        <v>80</v>
      </c>
      <c r="C871" s="32" t="s">
        <v>42</v>
      </c>
      <c r="D871" s="32" t="s">
        <v>52</v>
      </c>
      <c r="E871" s="32" t="s">
        <v>21</v>
      </c>
      <c r="F871" s="32" t="s">
        <v>40</v>
      </c>
      <c r="G871" s="32">
        <v>43.015000000000001</v>
      </c>
      <c r="H871" s="32">
        <v>40.750100000000003</v>
      </c>
      <c r="I871" s="32">
        <v>45.279910000000001</v>
      </c>
      <c r="J871" s="37">
        <v>2.2649100000000004</v>
      </c>
      <c r="K871" s="37">
        <v>2.2648999999999972</v>
      </c>
    </row>
    <row r="872" spans="1:11">
      <c r="A872" s="37" t="s">
        <v>973</v>
      </c>
      <c r="B872" s="32" t="s">
        <v>80</v>
      </c>
      <c r="C872" s="32" t="s">
        <v>42</v>
      </c>
      <c r="D872" s="32" t="s">
        <v>52</v>
      </c>
      <c r="E872" s="32" t="s">
        <v>21</v>
      </c>
      <c r="F872" s="32" t="s">
        <v>160</v>
      </c>
      <c r="G872" s="32">
        <v>41.74644</v>
      </c>
      <c r="H872" s="32">
        <v>40.669220000000003</v>
      </c>
      <c r="I872" s="32">
        <v>42.823660000000004</v>
      </c>
      <c r="J872" s="37">
        <v>1.0772200000000041</v>
      </c>
      <c r="K872" s="37">
        <v>1.077219999999997</v>
      </c>
    </row>
    <row r="873" spans="1:11">
      <c r="A873" s="37" t="s">
        <v>974</v>
      </c>
      <c r="B873" s="32" t="s">
        <v>80</v>
      </c>
      <c r="C873" s="32" t="s">
        <v>42</v>
      </c>
      <c r="D873" s="32" t="s">
        <v>52</v>
      </c>
      <c r="E873" s="32" t="s">
        <v>191</v>
      </c>
      <c r="F873" s="32" t="s">
        <v>0</v>
      </c>
      <c r="G873" s="32">
        <v>29.562660000000001</v>
      </c>
      <c r="H873" s="32">
        <v>25.209039999999998</v>
      </c>
      <c r="I873" s="32">
        <v>33.916269999999997</v>
      </c>
      <c r="J873" s="37">
        <v>4.3536099999999962</v>
      </c>
      <c r="K873" s="37">
        <v>4.3536200000000029</v>
      </c>
    </row>
    <row r="874" spans="1:11">
      <c r="A874" s="37" t="s">
        <v>975</v>
      </c>
      <c r="B874" s="32" t="s">
        <v>80</v>
      </c>
      <c r="C874" s="32" t="s">
        <v>42</v>
      </c>
      <c r="D874" s="32" t="s">
        <v>52</v>
      </c>
      <c r="E874" s="32" t="s">
        <v>191</v>
      </c>
      <c r="F874" s="32" t="s">
        <v>1</v>
      </c>
      <c r="G874" s="32">
        <v>32.492840000000001</v>
      </c>
      <c r="H874" s="32">
        <v>27.986299999999996</v>
      </c>
      <c r="I874" s="32">
        <v>36.999389999999998</v>
      </c>
      <c r="J874" s="37">
        <v>4.5065499999999972</v>
      </c>
      <c r="K874" s="37">
        <v>4.5065400000000047</v>
      </c>
    </row>
    <row r="875" spans="1:11">
      <c r="A875" s="37" t="s">
        <v>976</v>
      </c>
      <c r="B875" s="32" t="s">
        <v>80</v>
      </c>
      <c r="C875" s="32" t="s">
        <v>42</v>
      </c>
      <c r="D875" s="32" t="s">
        <v>52</v>
      </c>
      <c r="E875" s="32" t="s">
        <v>191</v>
      </c>
      <c r="F875" s="32" t="s">
        <v>2</v>
      </c>
      <c r="G875" s="32">
        <v>30.138759999999998</v>
      </c>
      <c r="H875" s="32">
        <v>25.754010000000001</v>
      </c>
      <c r="I875" s="32">
        <v>34.523499999999999</v>
      </c>
      <c r="J875" s="37">
        <v>4.3847400000000007</v>
      </c>
      <c r="K875" s="37">
        <v>4.3847499999999968</v>
      </c>
    </row>
    <row r="876" spans="1:11">
      <c r="A876" s="37" t="s">
        <v>977</v>
      </c>
      <c r="B876" s="32" t="s">
        <v>80</v>
      </c>
      <c r="C876" s="32" t="s">
        <v>42</v>
      </c>
      <c r="D876" s="32" t="s">
        <v>52</v>
      </c>
      <c r="E876" s="32" t="s">
        <v>191</v>
      </c>
      <c r="F876" s="32" t="s">
        <v>3</v>
      </c>
      <c r="G876" s="32">
        <v>27.056780000000003</v>
      </c>
      <c r="H876" s="32">
        <v>23.06015</v>
      </c>
      <c r="I876" s="32">
        <v>31.05341</v>
      </c>
      <c r="J876" s="37">
        <v>3.9966299999999961</v>
      </c>
      <c r="K876" s="37">
        <v>3.9966300000000032</v>
      </c>
    </row>
    <row r="877" spans="1:11">
      <c r="A877" s="37" t="s">
        <v>978</v>
      </c>
      <c r="B877" s="32" t="s">
        <v>80</v>
      </c>
      <c r="C877" s="32" t="s">
        <v>42</v>
      </c>
      <c r="D877" s="32" t="s">
        <v>52</v>
      </c>
      <c r="E877" s="32" t="s">
        <v>191</v>
      </c>
      <c r="F877" s="32" t="s">
        <v>4</v>
      </c>
      <c r="G877" s="32">
        <v>32.628299999999996</v>
      </c>
      <c r="H877" s="32">
        <v>28.613139999999998</v>
      </c>
      <c r="I877" s="32">
        <v>36.643459999999997</v>
      </c>
      <c r="J877" s="37">
        <v>4.0151600000000016</v>
      </c>
      <c r="K877" s="37">
        <v>4.0151599999999981</v>
      </c>
    </row>
    <row r="878" spans="1:11">
      <c r="A878" s="37" t="s">
        <v>979</v>
      </c>
      <c r="B878" s="32" t="s">
        <v>80</v>
      </c>
      <c r="C878" s="32" t="s">
        <v>42</v>
      </c>
      <c r="D878" s="32" t="s">
        <v>52</v>
      </c>
      <c r="E878" s="32" t="s">
        <v>191</v>
      </c>
      <c r="F878" s="32" t="s">
        <v>5</v>
      </c>
      <c r="G878" s="32">
        <v>27.012809999999998</v>
      </c>
      <c r="H878" s="32">
        <v>23.336639999999999</v>
      </c>
      <c r="I878" s="32">
        <v>30.688980000000001</v>
      </c>
      <c r="J878" s="37">
        <v>3.6761700000000026</v>
      </c>
      <c r="K878" s="37">
        <v>3.676169999999999</v>
      </c>
    </row>
    <row r="879" spans="1:11">
      <c r="A879" s="37" t="s">
        <v>980</v>
      </c>
      <c r="B879" s="32" t="s">
        <v>80</v>
      </c>
      <c r="C879" s="32" t="s">
        <v>42</v>
      </c>
      <c r="D879" s="32" t="s">
        <v>52</v>
      </c>
      <c r="E879" s="32" t="s">
        <v>191</v>
      </c>
      <c r="F879" s="32" t="s">
        <v>137</v>
      </c>
      <c r="G879" s="32">
        <v>26.850550000000002</v>
      </c>
      <c r="H879" s="32">
        <v>22.269539999999999</v>
      </c>
      <c r="I879" s="32">
        <v>31.431559999999998</v>
      </c>
      <c r="J879" s="37">
        <v>4.5810099999999956</v>
      </c>
      <c r="K879" s="37">
        <v>4.5810100000000027</v>
      </c>
    </row>
    <row r="880" spans="1:11">
      <c r="A880" s="37" t="s">
        <v>981</v>
      </c>
      <c r="B880" s="32" t="s">
        <v>80</v>
      </c>
      <c r="C880" s="32" t="s">
        <v>42</v>
      </c>
      <c r="D880" s="32" t="s">
        <v>52</v>
      </c>
      <c r="E880" s="32" t="s">
        <v>191</v>
      </c>
      <c r="F880" s="32" t="s">
        <v>6</v>
      </c>
      <c r="G880" s="32">
        <v>25.836819999999999</v>
      </c>
      <c r="H880" s="32">
        <v>21.48367</v>
      </c>
      <c r="I880" s="32">
        <v>30.189979999999998</v>
      </c>
      <c r="J880" s="37">
        <v>4.353159999999999</v>
      </c>
      <c r="K880" s="37">
        <v>4.3531499999999994</v>
      </c>
    </row>
    <row r="881" spans="1:11">
      <c r="A881" s="37" t="s">
        <v>982</v>
      </c>
      <c r="B881" s="32" t="s">
        <v>80</v>
      </c>
      <c r="C881" s="32" t="s">
        <v>42</v>
      </c>
      <c r="D881" s="32" t="s">
        <v>52</v>
      </c>
      <c r="E881" s="32" t="s">
        <v>191</v>
      </c>
      <c r="F881" s="32" t="s">
        <v>7</v>
      </c>
      <c r="G881" s="32">
        <v>25.754960000000001</v>
      </c>
      <c r="H881" s="32">
        <v>21.490470000000002</v>
      </c>
      <c r="I881" s="32">
        <v>30.019449999999999</v>
      </c>
      <c r="J881" s="37">
        <v>4.2644899999999986</v>
      </c>
      <c r="K881" s="37">
        <v>4.2644899999999986</v>
      </c>
    </row>
    <row r="882" spans="1:11">
      <c r="A882" s="37" t="s">
        <v>983</v>
      </c>
      <c r="B882" s="32" t="s">
        <v>80</v>
      </c>
      <c r="C882" s="32" t="s">
        <v>42</v>
      </c>
      <c r="D882" s="32" t="s">
        <v>52</v>
      </c>
      <c r="E882" s="32" t="s">
        <v>191</v>
      </c>
      <c r="F882" s="32" t="s">
        <v>8</v>
      </c>
      <c r="G882" s="32">
        <v>23.95262</v>
      </c>
      <c r="H882" s="32">
        <v>20.06597</v>
      </c>
      <c r="I882" s="32">
        <v>27.839279999999999</v>
      </c>
      <c r="J882" s="37">
        <v>3.8866599999999991</v>
      </c>
      <c r="K882" s="37">
        <v>3.8866499999999995</v>
      </c>
    </row>
    <row r="883" spans="1:11">
      <c r="A883" s="37" t="s">
        <v>984</v>
      </c>
      <c r="B883" s="32" t="s">
        <v>80</v>
      </c>
      <c r="C883" s="32" t="s">
        <v>42</v>
      </c>
      <c r="D883" s="32" t="s">
        <v>52</v>
      </c>
      <c r="E883" s="32" t="s">
        <v>191</v>
      </c>
      <c r="F883" s="32" t="s">
        <v>9</v>
      </c>
      <c r="G883" s="32">
        <v>29.238999999999997</v>
      </c>
      <c r="H883" s="32">
        <v>25.733240000000002</v>
      </c>
      <c r="I883" s="32">
        <v>32.744750000000003</v>
      </c>
      <c r="J883" s="37">
        <v>3.5057500000000061</v>
      </c>
      <c r="K883" s="37">
        <v>3.5057599999999951</v>
      </c>
    </row>
    <row r="884" spans="1:11">
      <c r="A884" s="37" t="s">
        <v>985</v>
      </c>
      <c r="B884" s="32" t="s">
        <v>80</v>
      </c>
      <c r="C884" s="32" t="s">
        <v>42</v>
      </c>
      <c r="D884" s="32" t="s">
        <v>52</v>
      </c>
      <c r="E884" s="32" t="s">
        <v>191</v>
      </c>
      <c r="F884" s="32" t="s">
        <v>10</v>
      </c>
      <c r="G884" s="32">
        <v>31.819579999999998</v>
      </c>
      <c r="H884" s="32">
        <v>27.814230000000002</v>
      </c>
      <c r="I884" s="32">
        <v>35.824930000000002</v>
      </c>
      <c r="J884" s="37">
        <v>4.0053500000000035</v>
      </c>
      <c r="K884" s="37">
        <v>4.0053499999999964</v>
      </c>
    </row>
    <row r="885" spans="1:11">
      <c r="A885" s="37" t="s">
        <v>986</v>
      </c>
      <c r="B885" s="32" t="s">
        <v>80</v>
      </c>
      <c r="C885" s="32" t="s">
        <v>42</v>
      </c>
      <c r="D885" s="32" t="s">
        <v>52</v>
      </c>
      <c r="E885" s="32" t="s">
        <v>191</v>
      </c>
      <c r="F885" s="32" t="s">
        <v>11</v>
      </c>
      <c r="G885" s="32">
        <v>32.064480000000003</v>
      </c>
      <c r="H885" s="32">
        <v>27.917570000000001</v>
      </c>
      <c r="I885" s="32">
        <v>36.211390000000002</v>
      </c>
      <c r="J885" s="37">
        <v>4.1469099999999983</v>
      </c>
      <c r="K885" s="37">
        <v>4.1469100000000019</v>
      </c>
    </row>
    <row r="886" spans="1:11">
      <c r="A886" s="37" t="s">
        <v>987</v>
      </c>
      <c r="B886" s="32" t="s">
        <v>80</v>
      </c>
      <c r="C886" s="32" t="s">
        <v>42</v>
      </c>
      <c r="D886" s="32" t="s">
        <v>52</v>
      </c>
      <c r="E886" s="32" t="s">
        <v>191</v>
      </c>
      <c r="F886" s="32" t="s">
        <v>12</v>
      </c>
      <c r="G886" s="32">
        <v>26.18881</v>
      </c>
      <c r="H886" s="32">
        <v>22.09788</v>
      </c>
      <c r="I886" s="32">
        <v>30.279730000000001</v>
      </c>
      <c r="J886" s="37">
        <v>4.0909200000000006</v>
      </c>
      <c r="K886" s="37">
        <v>4.0909300000000002</v>
      </c>
    </row>
    <row r="887" spans="1:11">
      <c r="A887" s="37" t="s">
        <v>988</v>
      </c>
      <c r="B887" s="32" t="s">
        <v>80</v>
      </c>
      <c r="C887" s="32" t="s">
        <v>42</v>
      </c>
      <c r="D887" s="32" t="s">
        <v>52</v>
      </c>
      <c r="E887" s="32" t="s">
        <v>191</v>
      </c>
      <c r="F887" s="32" t="s">
        <v>13</v>
      </c>
      <c r="G887" s="32">
        <v>27.881830000000001</v>
      </c>
      <c r="H887" s="32">
        <v>24.944510000000001</v>
      </c>
      <c r="I887" s="32">
        <v>30.81915</v>
      </c>
      <c r="J887" s="37">
        <v>2.9373199999999997</v>
      </c>
      <c r="K887" s="37">
        <v>2.9373199999999997</v>
      </c>
    </row>
    <row r="888" spans="1:11">
      <c r="A888" s="37" t="s">
        <v>989</v>
      </c>
      <c r="B888" s="32" t="s">
        <v>80</v>
      </c>
      <c r="C888" s="32" t="s">
        <v>42</v>
      </c>
      <c r="D888" s="32" t="s">
        <v>52</v>
      </c>
      <c r="E888" s="32" t="s">
        <v>191</v>
      </c>
      <c r="F888" s="32" t="s">
        <v>20</v>
      </c>
      <c r="G888" s="32">
        <v>33.173090000000002</v>
      </c>
      <c r="H888" s="32">
        <v>29.542490000000001</v>
      </c>
      <c r="I888" s="32">
        <v>36.803690000000003</v>
      </c>
      <c r="J888" s="37">
        <v>3.6306000000000012</v>
      </c>
      <c r="K888" s="37">
        <v>3.6306000000000012</v>
      </c>
    </row>
    <row r="889" spans="1:11">
      <c r="A889" s="37" t="s">
        <v>990</v>
      </c>
      <c r="B889" s="32" t="s">
        <v>80</v>
      </c>
      <c r="C889" s="32" t="s">
        <v>42</v>
      </c>
      <c r="D889" s="32" t="s">
        <v>52</v>
      </c>
      <c r="E889" s="32" t="s">
        <v>191</v>
      </c>
      <c r="F889" s="32" t="s">
        <v>14</v>
      </c>
      <c r="G889" s="32">
        <v>31.144709999999996</v>
      </c>
      <c r="H889" s="32">
        <v>27.09882</v>
      </c>
      <c r="I889" s="32">
        <v>35.190599999999996</v>
      </c>
      <c r="J889" s="37">
        <v>4.04589</v>
      </c>
      <c r="K889" s="37">
        <v>4.0458899999999964</v>
      </c>
    </row>
    <row r="890" spans="1:11">
      <c r="A890" s="37" t="s">
        <v>991</v>
      </c>
      <c r="B890" s="32" t="s">
        <v>80</v>
      </c>
      <c r="C890" s="32" t="s">
        <v>42</v>
      </c>
      <c r="D890" s="32" t="s">
        <v>52</v>
      </c>
      <c r="E890" s="32" t="s">
        <v>191</v>
      </c>
      <c r="F890" s="32" t="s">
        <v>15</v>
      </c>
      <c r="G890" s="32">
        <v>32.306849999999997</v>
      </c>
      <c r="H890" s="32">
        <v>28.464200000000002</v>
      </c>
      <c r="I890" s="32">
        <v>36.149500000000003</v>
      </c>
      <c r="J890" s="37">
        <v>3.8426500000000061</v>
      </c>
      <c r="K890" s="37">
        <v>3.8426499999999955</v>
      </c>
    </row>
    <row r="891" spans="1:11">
      <c r="A891" s="37" t="s">
        <v>992</v>
      </c>
      <c r="B891" s="32" t="s">
        <v>80</v>
      </c>
      <c r="C891" s="32" t="s">
        <v>42</v>
      </c>
      <c r="D891" s="32" t="s">
        <v>52</v>
      </c>
      <c r="E891" s="32" t="s">
        <v>191</v>
      </c>
      <c r="F891" s="32" t="s">
        <v>16</v>
      </c>
      <c r="G891" s="32">
        <v>32.03472</v>
      </c>
      <c r="H891" s="32">
        <v>27.726020000000002</v>
      </c>
      <c r="I891" s="32">
        <v>36.343409999999999</v>
      </c>
      <c r="J891" s="37">
        <v>4.3086899999999986</v>
      </c>
      <c r="K891" s="37">
        <v>4.3086999999999982</v>
      </c>
    </row>
    <row r="892" spans="1:11">
      <c r="A892" s="37" t="s">
        <v>993</v>
      </c>
      <c r="B892" s="32" t="s">
        <v>80</v>
      </c>
      <c r="C892" s="32" t="s">
        <v>42</v>
      </c>
      <c r="D892" s="32" t="s">
        <v>52</v>
      </c>
      <c r="E892" s="32" t="s">
        <v>191</v>
      </c>
      <c r="F892" s="32" t="s">
        <v>17</v>
      </c>
      <c r="G892" s="32">
        <v>30.606010000000001</v>
      </c>
      <c r="H892" s="32">
        <v>26.432960000000001</v>
      </c>
      <c r="I892" s="32">
        <v>34.779049999999998</v>
      </c>
      <c r="J892" s="37">
        <v>4.1730399999999968</v>
      </c>
      <c r="K892" s="37">
        <v>4.1730499999999999</v>
      </c>
    </row>
    <row r="893" spans="1:11">
      <c r="A893" s="37" t="s">
        <v>994</v>
      </c>
      <c r="B893" s="32" t="s">
        <v>80</v>
      </c>
      <c r="C893" s="32" t="s">
        <v>42</v>
      </c>
      <c r="D893" s="32" t="s">
        <v>52</v>
      </c>
      <c r="E893" s="32" t="s">
        <v>191</v>
      </c>
      <c r="F893" s="32" t="s">
        <v>18</v>
      </c>
      <c r="G893" s="32">
        <v>25.456770000000002</v>
      </c>
      <c r="H893" s="32">
        <v>21.319610000000001</v>
      </c>
      <c r="I893" s="32">
        <v>29.59393</v>
      </c>
      <c r="J893" s="37">
        <v>4.137159999999998</v>
      </c>
      <c r="K893" s="37">
        <v>4.1371600000000015</v>
      </c>
    </row>
    <row r="894" spans="1:11">
      <c r="A894" s="37" t="s">
        <v>995</v>
      </c>
      <c r="B894" s="32" t="s">
        <v>80</v>
      </c>
      <c r="C894" s="32" t="s">
        <v>42</v>
      </c>
      <c r="D894" s="32" t="s">
        <v>52</v>
      </c>
      <c r="E894" s="32" t="s">
        <v>191</v>
      </c>
      <c r="F894" s="32" t="s">
        <v>19</v>
      </c>
      <c r="G894" s="32">
        <v>29.65793</v>
      </c>
      <c r="H894" s="32">
        <v>25.570419999999999</v>
      </c>
      <c r="I894" s="32">
        <v>33.745449999999998</v>
      </c>
      <c r="J894" s="37">
        <v>4.0875199999999978</v>
      </c>
      <c r="K894" s="37">
        <v>4.0875100000000018</v>
      </c>
    </row>
    <row r="895" spans="1:11">
      <c r="A895" s="37" t="s">
        <v>996</v>
      </c>
      <c r="B895" s="32" t="s">
        <v>80</v>
      </c>
      <c r="C895" s="32" t="s">
        <v>42</v>
      </c>
      <c r="D895" s="32" t="s">
        <v>52</v>
      </c>
      <c r="E895" s="32" t="s">
        <v>191</v>
      </c>
      <c r="F895" s="32" t="s">
        <v>22</v>
      </c>
      <c r="G895" s="32">
        <v>29.922700000000003</v>
      </c>
      <c r="H895" s="32">
        <v>28.200999999999997</v>
      </c>
      <c r="I895" s="32">
        <v>31.644390000000001</v>
      </c>
      <c r="J895" s="37">
        <v>1.7216899999999988</v>
      </c>
      <c r="K895" s="37">
        <v>1.7217000000000056</v>
      </c>
    </row>
    <row r="896" spans="1:11">
      <c r="A896" s="37" t="s">
        <v>997</v>
      </c>
      <c r="B896" s="32" t="s">
        <v>80</v>
      </c>
      <c r="C896" s="32" t="s">
        <v>42</v>
      </c>
      <c r="D896" s="32" t="s">
        <v>52</v>
      </c>
      <c r="E896" s="32" t="s">
        <v>191</v>
      </c>
      <c r="F896" s="32" t="s">
        <v>43</v>
      </c>
      <c r="G896" s="32">
        <v>24.90231</v>
      </c>
      <c r="H896" s="32">
        <v>22.4253</v>
      </c>
      <c r="I896" s="32">
        <v>27.379330000000003</v>
      </c>
      <c r="J896" s="37">
        <v>2.4770200000000031</v>
      </c>
      <c r="K896" s="37">
        <v>2.4770099999999999</v>
      </c>
    </row>
    <row r="897" spans="1:11">
      <c r="A897" s="37" t="s">
        <v>998</v>
      </c>
      <c r="B897" s="32" t="s">
        <v>80</v>
      </c>
      <c r="C897" s="32" t="s">
        <v>42</v>
      </c>
      <c r="D897" s="32" t="s">
        <v>52</v>
      </c>
      <c r="E897" s="32" t="s">
        <v>191</v>
      </c>
      <c r="F897" s="32" t="s">
        <v>44</v>
      </c>
      <c r="G897" s="32">
        <v>26.850550000000002</v>
      </c>
      <c r="H897" s="32">
        <v>22.269539999999999</v>
      </c>
      <c r="I897" s="32">
        <v>31.431559999999998</v>
      </c>
      <c r="J897" s="37">
        <v>4.5810099999999956</v>
      </c>
      <c r="K897" s="37">
        <v>4.5810100000000027</v>
      </c>
    </row>
    <row r="898" spans="1:11">
      <c r="A898" s="37" t="s">
        <v>999</v>
      </c>
      <c r="B898" s="32" t="s">
        <v>80</v>
      </c>
      <c r="C898" s="32" t="s">
        <v>42</v>
      </c>
      <c r="D898" s="32" t="s">
        <v>52</v>
      </c>
      <c r="E898" s="32" t="s">
        <v>191</v>
      </c>
      <c r="F898" s="32" t="s">
        <v>23</v>
      </c>
      <c r="G898" s="32">
        <v>30.697700000000001</v>
      </c>
      <c r="H898" s="32">
        <v>28.456350000000004</v>
      </c>
      <c r="I898" s="32">
        <v>32.939040000000006</v>
      </c>
      <c r="J898" s="37">
        <v>2.2413400000000046</v>
      </c>
      <c r="K898" s="37">
        <v>2.2413499999999971</v>
      </c>
    </row>
    <row r="899" spans="1:11">
      <c r="A899" s="37" t="s">
        <v>1000</v>
      </c>
      <c r="B899" s="32" t="s">
        <v>80</v>
      </c>
      <c r="C899" s="32" t="s">
        <v>42</v>
      </c>
      <c r="D899" s="32" t="s">
        <v>52</v>
      </c>
      <c r="E899" s="32" t="s">
        <v>191</v>
      </c>
      <c r="F899" s="32" t="s">
        <v>39</v>
      </c>
      <c r="G899" s="32">
        <v>32.776509999999995</v>
      </c>
      <c r="H899" s="32">
        <v>29.750159999999997</v>
      </c>
      <c r="I899" s="32">
        <v>35.802859999999995</v>
      </c>
      <c r="J899" s="37">
        <v>3.0263500000000008</v>
      </c>
      <c r="K899" s="37">
        <v>3.0263499999999972</v>
      </c>
    </row>
    <row r="900" spans="1:11">
      <c r="A900" s="37" t="s">
        <v>1207</v>
      </c>
      <c r="B900" s="32" t="s">
        <v>80</v>
      </c>
      <c r="C900" s="32" t="s">
        <v>42</v>
      </c>
      <c r="D900" s="32" t="s">
        <v>52</v>
      </c>
      <c r="E900" s="32" t="s">
        <v>191</v>
      </c>
      <c r="F900" s="32" t="s">
        <v>1178</v>
      </c>
      <c r="G900" s="32">
        <v>27.46472</v>
      </c>
      <c r="H900" s="32">
        <v>25.032209999999999</v>
      </c>
      <c r="I900" s="32">
        <v>29.897220000000001</v>
      </c>
      <c r="J900" s="37">
        <v>2.432500000000001</v>
      </c>
      <c r="K900" s="37">
        <v>2.4325100000000006</v>
      </c>
    </row>
    <row r="901" spans="1:11">
      <c r="A901" s="37" t="s">
        <v>1001</v>
      </c>
      <c r="B901" s="32" t="s">
        <v>80</v>
      </c>
      <c r="C901" s="32" t="s">
        <v>42</v>
      </c>
      <c r="D901" s="32" t="s">
        <v>52</v>
      </c>
      <c r="E901" s="32" t="s">
        <v>191</v>
      </c>
      <c r="F901" s="32" t="s">
        <v>40</v>
      </c>
      <c r="G901" s="32">
        <v>30.353409999999997</v>
      </c>
      <c r="H901" s="32">
        <v>28.43479</v>
      </c>
      <c r="I901" s="32">
        <v>32.272030000000001</v>
      </c>
      <c r="J901" s="37">
        <v>1.9186200000000042</v>
      </c>
      <c r="K901" s="37">
        <v>1.9186199999999971</v>
      </c>
    </row>
    <row r="902" spans="1:11">
      <c r="A902" s="37" t="s">
        <v>1002</v>
      </c>
      <c r="B902" s="32" t="s">
        <v>80</v>
      </c>
      <c r="C902" s="32" t="s">
        <v>42</v>
      </c>
      <c r="D902" s="32" t="s">
        <v>52</v>
      </c>
      <c r="E902" s="32" t="s">
        <v>191</v>
      </c>
      <c r="F902" s="32" t="s">
        <v>160</v>
      </c>
      <c r="G902" s="32">
        <v>29.337489999999999</v>
      </c>
      <c r="H902" s="32">
        <v>28.447879999999998</v>
      </c>
      <c r="I902" s="32">
        <v>30.2271</v>
      </c>
      <c r="J902" s="37">
        <v>0.88961000000000112</v>
      </c>
      <c r="K902" s="37">
        <v>0.88961000000000112</v>
      </c>
    </row>
    <row r="903" spans="1:11">
      <c r="A903" s="37" t="s">
        <v>1003</v>
      </c>
      <c r="B903" s="32" t="s">
        <v>80</v>
      </c>
      <c r="C903" s="32" t="s">
        <v>42</v>
      </c>
      <c r="D903" s="32" t="s">
        <v>53</v>
      </c>
      <c r="E903" s="32" t="s">
        <v>130</v>
      </c>
      <c r="F903" s="32" t="s">
        <v>0</v>
      </c>
      <c r="G903" s="32">
        <v>25.830649999999999</v>
      </c>
      <c r="H903" s="32">
        <v>22.881419999999999</v>
      </c>
      <c r="I903" s="32">
        <v>28.779880000000002</v>
      </c>
      <c r="J903" s="37">
        <v>2.9492300000000036</v>
      </c>
      <c r="K903" s="37">
        <v>2.94923</v>
      </c>
    </row>
    <row r="904" spans="1:11">
      <c r="A904" s="37" t="s">
        <v>1004</v>
      </c>
      <c r="B904" s="32" t="s">
        <v>80</v>
      </c>
      <c r="C904" s="32" t="s">
        <v>42</v>
      </c>
      <c r="D904" s="32" t="s">
        <v>53</v>
      </c>
      <c r="E904" s="32" t="s">
        <v>130</v>
      </c>
      <c r="F904" s="32" t="s">
        <v>1</v>
      </c>
      <c r="G904" s="32">
        <v>26.264320000000001</v>
      </c>
      <c r="H904" s="32">
        <v>23.382400000000001</v>
      </c>
      <c r="I904" s="32">
        <v>29.146240000000002</v>
      </c>
      <c r="J904" s="37">
        <v>2.8819200000000009</v>
      </c>
      <c r="K904" s="37">
        <v>2.8819200000000009</v>
      </c>
    </row>
    <row r="905" spans="1:11">
      <c r="A905" s="37" t="s">
        <v>1005</v>
      </c>
      <c r="B905" s="32" t="s">
        <v>80</v>
      </c>
      <c r="C905" s="32" t="s">
        <v>42</v>
      </c>
      <c r="D905" s="32" t="s">
        <v>53</v>
      </c>
      <c r="E905" s="32" t="s">
        <v>130</v>
      </c>
      <c r="F905" s="32" t="s">
        <v>2</v>
      </c>
      <c r="G905" s="32">
        <v>28.42</v>
      </c>
      <c r="H905" s="32">
        <v>25.601639999999996</v>
      </c>
      <c r="I905" s="32">
        <v>31.23836</v>
      </c>
      <c r="J905" s="37">
        <v>2.8183599999999984</v>
      </c>
      <c r="K905" s="37">
        <v>2.8183600000000055</v>
      </c>
    </row>
    <row r="906" spans="1:11">
      <c r="A906" s="37" t="s">
        <v>1006</v>
      </c>
      <c r="B906" s="32" t="s">
        <v>80</v>
      </c>
      <c r="C906" s="32" t="s">
        <v>42</v>
      </c>
      <c r="D906" s="32" t="s">
        <v>53</v>
      </c>
      <c r="E906" s="32" t="s">
        <v>130</v>
      </c>
      <c r="F906" s="32" t="s">
        <v>3</v>
      </c>
      <c r="G906" s="32">
        <v>25.380000000000003</v>
      </c>
      <c r="H906" s="32">
        <v>22.658750000000001</v>
      </c>
      <c r="I906" s="32">
        <v>28.101240000000001</v>
      </c>
      <c r="J906" s="37">
        <v>2.7212399999999981</v>
      </c>
      <c r="K906" s="37">
        <v>2.7212500000000013</v>
      </c>
    </row>
    <row r="907" spans="1:11">
      <c r="A907" s="37" t="s">
        <v>1007</v>
      </c>
      <c r="B907" s="32" t="s">
        <v>80</v>
      </c>
      <c r="C907" s="32" t="s">
        <v>42</v>
      </c>
      <c r="D907" s="32" t="s">
        <v>53</v>
      </c>
      <c r="E907" s="32" t="s">
        <v>130</v>
      </c>
      <c r="F907" s="32" t="s">
        <v>4</v>
      </c>
      <c r="G907" s="32">
        <v>31.13495</v>
      </c>
      <c r="H907" s="32">
        <v>28.181089999999998</v>
      </c>
      <c r="I907" s="32">
        <v>34.088810000000002</v>
      </c>
      <c r="J907" s="37">
        <v>2.9538600000000024</v>
      </c>
      <c r="K907" s="37">
        <v>2.9538600000000024</v>
      </c>
    </row>
    <row r="908" spans="1:11">
      <c r="A908" s="37" t="s">
        <v>1008</v>
      </c>
      <c r="B908" s="32" t="s">
        <v>80</v>
      </c>
      <c r="C908" s="32" t="s">
        <v>42</v>
      </c>
      <c r="D908" s="32" t="s">
        <v>53</v>
      </c>
      <c r="E908" s="32" t="s">
        <v>130</v>
      </c>
      <c r="F908" s="32" t="s">
        <v>5</v>
      </c>
      <c r="G908" s="32">
        <v>29.802240000000001</v>
      </c>
      <c r="H908" s="32">
        <v>27.030640000000002</v>
      </c>
      <c r="I908" s="32">
        <v>32.573830000000001</v>
      </c>
      <c r="J908" s="37">
        <v>2.7715899999999998</v>
      </c>
      <c r="K908" s="37">
        <v>2.7715999999999994</v>
      </c>
    </row>
    <row r="909" spans="1:11">
      <c r="A909" s="37" t="s">
        <v>1009</v>
      </c>
      <c r="B909" s="32" t="s">
        <v>80</v>
      </c>
      <c r="C909" s="32" t="s">
        <v>42</v>
      </c>
      <c r="D909" s="32" t="s">
        <v>53</v>
      </c>
      <c r="E909" s="32" t="s">
        <v>130</v>
      </c>
      <c r="F909" s="32" t="s">
        <v>137</v>
      </c>
      <c r="G909" s="32">
        <v>21.631159999999998</v>
      </c>
      <c r="H909" s="32">
        <v>19.000030000000002</v>
      </c>
      <c r="I909" s="32">
        <v>24.26229</v>
      </c>
      <c r="J909" s="37">
        <v>2.6311300000000024</v>
      </c>
      <c r="K909" s="37">
        <v>2.6311299999999953</v>
      </c>
    </row>
    <row r="910" spans="1:11">
      <c r="A910" s="37" t="s">
        <v>1010</v>
      </c>
      <c r="B910" s="32" t="s">
        <v>80</v>
      </c>
      <c r="C910" s="32" t="s">
        <v>42</v>
      </c>
      <c r="D910" s="32" t="s">
        <v>53</v>
      </c>
      <c r="E910" s="32" t="s">
        <v>130</v>
      </c>
      <c r="F910" s="32" t="s">
        <v>6</v>
      </c>
      <c r="G910" s="32">
        <v>23.015789999999999</v>
      </c>
      <c r="H910" s="32">
        <v>20.223779999999998</v>
      </c>
      <c r="I910" s="32">
        <v>25.807799999999997</v>
      </c>
      <c r="J910" s="37">
        <v>2.7920099999999977</v>
      </c>
      <c r="K910" s="37">
        <v>2.7920100000000012</v>
      </c>
    </row>
    <row r="911" spans="1:11">
      <c r="A911" s="37" t="s">
        <v>1011</v>
      </c>
      <c r="B911" s="32" t="s">
        <v>80</v>
      </c>
      <c r="C911" s="32" t="s">
        <v>42</v>
      </c>
      <c r="D911" s="32" t="s">
        <v>53</v>
      </c>
      <c r="E911" s="32" t="s">
        <v>130</v>
      </c>
      <c r="F911" s="32" t="s">
        <v>7</v>
      </c>
      <c r="G911" s="32">
        <v>22.609779999999997</v>
      </c>
      <c r="H911" s="32">
        <v>19.72636</v>
      </c>
      <c r="I911" s="32">
        <v>25.493199999999998</v>
      </c>
      <c r="J911" s="37">
        <v>2.883420000000001</v>
      </c>
      <c r="K911" s="37">
        <v>2.8834199999999974</v>
      </c>
    </row>
    <row r="912" spans="1:11">
      <c r="A912" s="37" t="s">
        <v>1012</v>
      </c>
      <c r="B912" s="32" t="s">
        <v>80</v>
      </c>
      <c r="C912" s="32" t="s">
        <v>42</v>
      </c>
      <c r="D912" s="32" t="s">
        <v>53</v>
      </c>
      <c r="E912" s="32" t="s">
        <v>130</v>
      </c>
      <c r="F912" s="32" t="s">
        <v>8</v>
      </c>
      <c r="G912" s="32">
        <v>23.760899999999999</v>
      </c>
      <c r="H912" s="32">
        <v>21.287099999999999</v>
      </c>
      <c r="I912" s="32">
        <v>26.2347</v>
      </c>
      <c r="J912" s="37">
        <v>2.4738000000000007</v>
      </c>
      <c r="K912" s="37">
        <v>2.4738000000000007</v>
      </c>
    </row>
    <row r="913" spans="1:11">
      <c r="A913" s="37" t="s">
        <v>1013</v>
      </c>
      <c r="B913" s="32" t="s">
        <v>80</v>
      </c>
      <c r="C913" s="32" t="s">
        <v>42</v>
      </c>
      <c r="D913" s="32" t="s">
        <v>53</v>
      </c>
      <c r="E913" s="32" t="s">
        <v>130</v>
      </c>
      <c r="F913" s="32" t="s">
        <v>9</v>
      </c>
      <c r="G913" s="32">
        <v>31.668449999999996</v>
      </c>
      <c r="H913" s="32">
        <v>28.974800000000002</v>
      </c>
      <c r="I913" s="32">
        <v>34.362110000000001</v>
      </c>
      <c r="J913" s="37">
        <v>2.6936600000000048</v>
      </c>
      <c r="K913" s="37">
        <v>2.6936499999999945</v>
      </c>
    </row>
    <row r="914" spans="1:11">
      <c r="A914" s="37" t="s">
        <v>1014</v>
      </c>
      <c r="B914" s="32" t="s">
        <v>80</v>
      </c>
      <c r="C914" s="32" t="s">
        <v>42</v>
      </c>
      <c r="D914" s="32" t="s">
        <v>53</v>
      </c>
      <c r="E914" s="32" t="s">
        <v>130</v>
      </c>
      <c r="F914" s="32" t="s">
        <v>10</v>
      </c>
      <c r="G914" s="32">
        <v>33.410939999999997</v>
      </c>
      <c r="H914" s="32">
        <v>30.487910000000003</v>
      </c>
      <c r="I914" s="32">
        <v>36.333979999999997</v>
      </c>
      <c r="J914" s="37">
        <v>2.9230400000000003</v>
      </c>
      <c r="K914" s="37">
        <v>2.9230299999999936</v>
      </c>
    </row>
    <row r="915" spans="1:11">
      <c r="A915" s="37" t="s">
        <v>1015</v>
      </c>
      <c r="B915" s="32" t="s">
        <v>80</v>
      </c>
      <c r="C915" s="32" t="s">
        <v>42</v>
      </c>
      <c r="D915" s="32" t="s">
        <v>53</v>
      </c>
      <c r="E915" s="32" t="s">
        <v>130</v>
      </c>
      <c r="F915" s="32" t="s">
        <v>11</v>
      </c>
      <c r="G915" s="32">
        <v>32.250340000000001</v>
      </c>
      <c r="H915" s="32">
        <v>29.29082</v>
      </c>
      <c r="I915" s="32">
        <v>35.209869999999995</v>
      </c>
      <c r="J915" s="37">
        <v>2.9595299999999938</v>
      </c>
      <c r="K915" s="37">
        <v>2.9595200000000013</v>
      </c>
    </row>
    <row r="916" spans="1:11">
      <c r="A916" s="37" t="s">
        <v>1016</v>
      </c>
      <c r="B916" s="32" t="s">
        <v>80</v>
      </c>
      <c r="C916" s="32" t="s">
        <v>42</v>
      </c>
      <c r="D916" s="32" t="s">
        <v>53</v>
      </c>
      <c r="E916" s="32" t="s">
        <v>130</v>
      </c>
      <c r="F916" s="32" t="s">
        <v>12</v>
      </c>
      <c r="G916" s="32">
        <v>31.512649999999997</v>
      </c>
      <c r="H916" s="32">
        <v>28.456730000000004</v>
      </c>
      <c r="I916" s="32">
        <v>34.568570000000001</v>
      </c>
      <c r="J916" s="37">
        <v>3.055920000000004</v>
      </c>
      <c r="K916" s="37">
        <v>3.0559199999999933</v>
      </c>
    </row>
    <row r="917" spans="1:11">
      <c r="A917" s="37" t="s">
        <v>1017</v>
      </c>
      <c r="B917" s="32" t="s">
        <v>80</v>
      </c>
      <c r="C917" s="32" t="s">
        <v>42</v>
      </c>
      <c r="D917" s="32" t="s">
        <v>53</v>
      </c>
      <c r="E917" s="32" t="s">
        <v>130</v>
      </c>
      <c r="F917" s="32" t="s">
        <v>13</v>
      </c>
      <c r="G917" s="32">
        <v>29.890990000000002</v>
      </c>
      <c r="H917" s="32">
        <v>27.364409999999999</v>
      </c>
      <c r="I917" s="32">
        <v>32.417580000000001</v>
      </c>
      <c r="J917" s="37">
        <v>2.5265899999999988</v>
      </c>
      <c r="K917" s="37">
        <v>2.5265800000000027</v>
      </c>
    </row>
    <row r="918" spans="1:11">
      <c r="A918" s="37" t="s">
        <v>1018</v>
      </c>
      <c r="B918" s="32" t="s">
        <v>80</v>
      </c>
      <c r="C918" s="32" t="s">
        <v>42</v>
      </c>
      <c r="D918" s="32" t="s">
        <v>53</v>
      </c>
      <c r="E918" s="32" t="s">
        <v>130</v>
      </c>
      <c r="F918" s="32" t="s">
        <v>20</v>
      </c>
      <c r="G918" s="32">
        <v>33.227879999999999</v>
      </c>
      <c r="H918" s="32">
        <v>30.524440000000002</v>
      </c>
      <c r="I918" s="32">
        <v>35.931319999999999</v>
      </c>
      <c r="J918" s="37">
        <v>2.7034400000000005</v>
      </c>
      <c r="K918" s="37">
        <v>2.703439999999997</v>
      </c>
    </row>
    <row r="919" spans="1:11">
      <c r="A919" s="37" t="s">
        <v>1019</v>
      </c>
      <c r="B919" s="32" t="s">
        <v>80</v>
      </c>
      <c r="C919" s="32" t="s">
        <v>42</v>
      </c>
      <c r="D919" s="32" t="s">
        <v>53</v>
      </c>
      <c r="E919" s="32" t="s">
        <v>130</v>
      </c>
      <c r="F919" s="32" t="s">
        <v>14</v>
      </c>
      <c r="G919" s="32">
        <v>31.76981</v>
      </c>
      <c r="H919" s="32">
        <v>28.756559999999997</v>
      </c>
      <c r="I919" s="32">
        <v>34.783059999999999</v>
      </c>
      <c r="J919" s="37">
        <v>3.0132499999999993</v>
      </c>
      <c r="K919" s="37">
        <v>3.0132500000000029</v>
      </c>
    </row>
    <row r="920" spans="1:11">
      <c r="A920" s="37" t="s">
        <v>1020</v>
      </c>
      <c r="B920" s="32" t="s">
        <v>80</v>
      </c>
      <c r="C920" s="32" t="s">
        <v>42</v>
      </c>
      <c r="D920" s="32" t="s">
        <v>53</v>
      </c>
      <c r="E920" s="32" t="s">
        <v>130</v>
      </c>
      <c r="F920" s="32" t="s">
        <v>15</v>
      </c>
      <c r="G920" s="32">
        <v>28.621500000000001</v>
      </c>
      <c r="H920" s="32">
        <v>25.734310000000001</v>
      </c>
      <c r="I920" s="32">
        <v>31.508700000000001</v>
      </c>
      <c r="J920" s="37">
        <v>2.8872</v>
      </c>
      <c r="K920" s="37">
        <v>2.8871900000000004</v>
      </c>
    </row>
    <row r="921" spans="1:11">
      <c r="A921" s="37" t="s">
        <v>1021</v>
      </c>
      <c r="B921" s="32" t="s">
        <v>80</v>
      </c>
      <c r="C921" s="32" t="s">
        <v>42</v>
      </c>
      <c r="D921" s="32" t="s">
        <v>53</v>
      </c>
      <c r="E921" s="32" t="s">
        <v>130</v>
      </c>
      <c r="F921" s="32" t="s">
        <v>16</v>
      </c>
      <c r="G921" s="32">
        <v>28.965980000000002</v>
      </c>
      <c r="H921" s="32">
        <v>25.9741</v>
      </c>
      <c r="I921" s="32">
        <v>31.957850000000001</v>
      </c>
      <c r="J921" s="37">
        <v>2.9918699999999987</v>
      </c>
      <c r="K921" s="37">
        <v>2.9918800000000019</v>
      </c>
    </row>
    <row r="922" spans="1:11">
      <c r="A922" s="37" t="s">
        <v>1022</v>
      </c>
      <c r="B922" s="32" t="s">
        <v>80</v>
      </c>
      <c r="C922" s="32" t="s">
        <v>42</v>
      </c>
      <c r="D922" s="32" t="s">
        <v>53</v>
      </c>
      <c r="E922" s="32" t="s">
        <v>130</v>
      </c>
      <c r="F922" s="32" t="s">
        <v>17</v>
      </c>
      <c r="G922" s="32">
        <v>27.270519999999998</v>
      </c>
      <c r="H922" s="32">
        <v>24.53078</v>
      </c>
      <c r="I922" s="32">
        <v>30.010259999999999</v>
      </c>
      <c r="J922" s="37">
        <v>2.7397400000000012</v>
      </c>
      <c r="K922" s="37">
        <v>2.7397399999999976</v>
      </c>
    </row>
    <row r="923" spans="1:11">
      <c r="A923" s="37" t="s">
        <v>1023</v>
      </c>
      <c r="B923" s="32" t="s">
        <v>80</v>
      </c>
      <c r="C923" s="32" t="s">
        <v>42</v>
      </c>
      <c r="D923" s="32" t="s">
        <v>53</v>
      </c>
      <c r="E923" s="32" t="s">
        <v>130</v>
      </c>
      <c r="F923" s="32" t="s">
        <v>18</v>
      </c>
      <c r="G923" s="32">
        <v>29.032170000000001</v>
      </c>
      <c r="H923" s="32">
        <v>26.23339</v>
      </c>
      <c r="I923" s="32">
        <v>31.830950000000001</v>
      </c>
      <c r="J923" s="37">
        <v>2.7987800000000007</v>
      </c>
      <c r="K923" s="37">
        <v>2.7987800000000007</v>
      </c>
    </row>
    <row r="924" spans="1:11">
      <c r="A924" s="37" t="s">
        <v>1024</v>
      </c>
      <c r="B924" s="32" t="s">
        <v>80</v>
      </c>
      <c r="C924" s="32" t="s">
        <v>42</v>
      </c>
      <c r="D924" s="32" t="s">
        <v>53</v>
      </c>
      <c r="E924" s="32" t="s">
        <v>130</v>
      </c>
      <c r="F924" s="32" t="s">
        <v>19</v>
      </c>
      <c r="G924" s="32">
        <v>29.685179999999999</v>
      </c>
      <c r="H924" s="32">
        <v>26.613009999999999</v>
      </c>
      <c r="I924" s="32">
        <v>32.757360000000006</v>
      </c>
      <c r="J924" s="37">
        <v>3.0721800000000066</v>
      </c>
      <c r="K924" s="37">
        <v>3.0721699999999998</v>
      </c>
    </row>
    <row r="925" spans="1:11">
      <c r="A925" s="37" t="s">
        <v>1025</v>
      </c>
      <c r="B925" s="32" t="s">
        <v>80</v>
      </c>
      <c r="C925" s="32" t="s">
        <v>42</v>
      </c>
      <c r="D925" s="32" t="s">
        <v>53</v>
      </c>
      <c r="E925" s="32" t="s">
        <v>130</v>
      </c>
      <c r="F925" s="32" t="s">
        <v>22</v>
      </c>
      <c r="G925" s="32">
        <v>28.199950000000001</v>
      </c>
      <c r="H925" s="32">
        <v>27.005069999999996</v>
      </c>
      <c r="I925" s="32">
        <v>29.394829999999999</v>
      </c>
      <c r="J925" s="37">
        <v>1.1948799999999977</v>
      </c>
      <c r="K925" s="37">
        <v>1.1948800000000048</v>
      </c>
    </row>
    <row r="926" spans="1:11">
      <c r="A926" s="37" t="s">
        <v>1026</v>
      </c>
      <c r="B926" s="32" t="s">
        <v>80</v>
      </c>
      <c r="C926" s="32" t="s">
        <v>42</v>
      </c>
      <c r="D926" s="32" t="s">
        <v>53</v>
      </c>
      <c r="E926" s="32" t="s">
        <v>130</v>
      </c>
      <c r="F926" s="32" t="s">
        <v>43</v>
      </c>
      <c r="G926" s="32">
        <v>23.268599999999999</v>
      </c>
      <c r="H926" s="32">
        <v>21.64743</v>
      </c>
      <c r="I926" s="32">
        <v>24.889769999999999</v>
      </c>
      <c r="J926" s="37">
        <v>1.6211699999999993</v>
      </c>
      <c r="K926" s="37">
        <v>1.6211699999999993</v>
      </c>
    </row>
    <row r="927" spans="1:11">
      <c r="A927" s="37" t="s">
        <v>1027</v>
      </c>
      <c r="B927" s="32" t="s">
        <v>80</v>
      </c>
      <c r="C927" s="32" t="s">
        <v>42</v>
      </c>
      <c r="D927" s="32" t="s">
        <v>53</v>
      </c>
      <c r="E927" s="32" t="s">
        <v>130</v>
      </c>
      <c r="F927" s="32" t="s">
        <v>44</v>
      </c>
      <c r="G927" s="32">
        <v>21.631159999999998</v>
      </c>
      <c r="H927" s="32">
        <v>19.000030000000002</v>
      </c>
      <c r="I927" s="32">
        <v>24.26229</v>
      </c>
      <c r="J927" s="37">
        <v>2.6311300000000024</v>
      </c>
      <c r="K927" s="37">
        <v>2.6311299999999953</v>
      </c>
    </row>
    <row r="928" spans="1:11">
      <c r="A928" s="37" t="s">
        <v>1028</v>
      </c>
      <c r="B928" s="32" t="s">
        <v>80</v>
      </c>
      <c r="C928" s="32" t="s">
        <v>42</v>
      </c>
      <c r="D928" s="32" t="s">
        <v>53</v>
      </c>
      <c r="E928" s="32" t="s">
        <v>130</v>
      </c>
      <c r="F928" s="32" t="s">
        <v>23</v>
      </c>
      <c r="G928" s="32">
        <v>32.313690000000001</v>
      </c>
      <c r="H928" s="32">
        <v>30.648039999999998</v>
      </c>
      <c r="I928" s="32">
        <v>33.979340000000001</v>
      </c>
      <c r="J928" s="37">
        <v>1.6656499999999994</v>
      </c>
      <c r="K928" s="37">
        <v>1.665650000000003</v>
      </c>
    </row>
    <row r="929" spans="1:11">
      <c r="A929" s="37" t="s">
        <v>1029</v>
      </c>
      <c r="B929" s="32" t="s">
        <v>80</v>
      </c>
      <c r="C929" s="32" t="s">
        <v>42</v>
      </c>
      <c r="D929" s="32" t="s">
        <v>53</v>
      </c>
      <c r="E929" s="32" t="s">
        <v>130</v>
      </c>
      <c r="F929" s="32" t="s">
        <v>39</v>
      </c>
      <c r="G929" s="32">
        <v>32.948749999999997</v>
      </c>
      <c r="H929" s="32">
        <v>30.6875</v>
      </c>
      <c r="I929" s="32">
        <v>35.21</v>
      </c>
      <c r="J929" s="37">
        <v>2.261250000000004</v>
      </c>
      <c r="K929" s="37">
        <v>2.2612499999999969</v>
      </c>
    </row>
    <row r="930" spans="1:11">
      <c r="A930" s="37" t="s">
        <v>1208</v>
      </c>
      <c r="B930" s="32" t="s">
        <v>80</v>
      </c>
      <c r="C930" s="32" t="s">
        <v>42</v>
      </c>
      <c r="D930" s="32" t="s">
        <v>53</v>
      </c>
      <c r="E930" s="32" t="s">
        <v>130</v>
      </c>
      <c r="F930" s="32" t="s">
        <v>1178</v>
      </c>
      <c r="G930" s="32">
        <v>30.396879999999999</v>
      </c>
      <c r="H930" s="32">
        <v>28.413789999999999</v>
      </c>
      <c r="I930" s="32">
        <v>32.379980000000003</v>
      </c>
      <c r="J930" s="37">
        <v>1.9831000000000039</v>
      </c>
      <c r="K930" s="37">
        <v>1.9830900000000007</v>
      </c>
    </row>
    <row r="931" spans="1:11">
      <c r="A931" s="37" t="s">
        <v>1030</v>
      </c>
      <c r="B931" s="32" t="s">
        <v>80</v>
      </c>
      <c r="C931" s="32" t="s">
        <v>42</v>
      </c>
      <c r="D931" s="32" t="s">
        <v>53</v>
      </c>
      <c r="E931" s="32" t="s">
        <v>130</v>
      </c>
      <c r="F931" s="32" t="s">
        <v>40</v>
      </c>
      <c r="G931" s="32">
        <v>28.760089999999998</v>
      </c>
      <c r="H931" s="32">
        <v>27.4053</v>
      </c>
      <c r="I931" s="32">
        <v>30.114889999999999</v>
      </c>
      <c r="J931" s="37">
        <v>1.3548000000000009</v>
      </c>
      <c r="K931" s="37">
        <v>1.3547899999999977</v>
      </c>
    </row>
    <row r="932" spans="1:11">
      <c r="A932" s="37" t="s">
        <v>1031</v>
      </c>
      <c r="B932" s="32" t="s">
        <v>80</v>
      </c>
      <c r="C932" s="32" t="s">
        <v>42</v>
      </c>
      <c r="D932" s="32" t="s">
        <v>53</v>
      </c>
      <c r="E932" s="32" t="s">
        <v>130</v>
      </c>
      <c r="F932" s="32" t="s">
        <v>160</v>
      </c>
      <c r="G932" s="32">
        <v>28.7624</v>
      </c>
      <c r="H932" s="32">
        <v>28.128080000000001</v>
      </c>
      <c r="I932" s="32">
        <v>29.396729999999998</v>
      </c>
      <c r="J932" s="37">
        <v>0.63432999999999851</v>
      </c>
      <c r="K932" s="37">
        <v>0.63431999999999888</v>
      </c>
    </row>
    <row r="933" spans="1:11">
      <c r="A933" s="37" t="s">
        <v>1032</v>
      </c>
      <c r="B933" s="32" t="s">
        <v>80</v>
      </c>
      <c r="C933" s="32" t="s">
        <v>42</v>
      </c>
      <c r="D933" s="32" t="s">
        <v>53</v>
      </c>
      <c r="E933" s="32" t="s">
        <v>21</v>
      </c>
      <c r="F933" s="32" t="s">
        <v>0</v>
      </c>
      <c r="G933" s="32">
        <v>34.50356</v>
      </c>
      <c r="H933" s="32">
        <v>30.323870000000003</v>
      </c>
      <c r="I933" s="32">
        <v>38.683260000000004</v>
      </c>
      <c r="J933" s="37">
        <v>4.179700000000004</v>
      </c>
      <c r="K933" s="37">
        <v>4.1796899999999972</v>
      </c>
    </row>
    <row r="934" spans="1:11">
      <c r="A934" s="37" t="s">
        <v>1033</v>
      </c>
      <c r="B934" s="32" t="s">
        <v>80</v>
      </c>
      <c r="C934" s="32" t="s">
        <v>42</v>
      </c>
      <c r="D934" s="32" t="s">
        <v>53</v>
      </c>
      <c r="E934" s="32" t="s">
        <v>21</v>
      </c>
      <c r="F934" s="32" t="s">
        <v>1</v>
      </c>
      <c r="G934" s="32">
        <v>33.863579999999999</v>
      </c>
      <c r="H934" s="32">
        <v>29.759509999999999</v>
      </c>
      <c r="I934" s="32">
        <v>37.967659999999995</v>
      </c>
      <c r="J934" s="37">
        <v>4.1040799999999962</v>
      </c>
      <c r="K934" s="37">
        <v>4.1040700000000001</v>
      </c>
    </row>
    <row r="935" spans="1:11">
      <c r="A935" s="37" t="s">
        <v>1034</v>
      </c>
      <c r="B935" s="32" t="s">
        <v>80</v>
      </c>
      <c r="C935" s="32" t="s">
        <v>42</v>
      </c>
      <c r="D935" s="32" t="s">
        <v>53</v>
      </c>
      <c r="E935" s="32" t="s">
        <v>21</v>
      </c>
      <c r="F935" s="32" t="s">
        <v>2</v>
      </c>
      <c r="G935" s="32">
        <v>33.816859999999998</v>
      </c>
      <c r="H935" s="32">
        <v>29.844480000000001</v>
      </c>
      <c r="I935" s="32">
        <v>37.789250000000003</v>
      </c>
      <c r="J935" s="37">
        <v>3.9723900000000043</v>
      </c>
      <c r="K935" s="37">
        <v>3.9723799999999976</v>
      </c>
    </row>
    <row r="936" spans="1:11">
      <c r="A936" s="37" t="s">
        <v>1035</v>
      </c>
      <c r="B936" s="32" t="s">
        <v>80</v>
      </c>
      <c r="C936" s="32" t="s">
        <v>42</v>
      </c>
      <c r="D936" s="32" t="s">
        <v>53</v>
      </c>
      <c r="E936" s="32" t="s">
        <v>21</v>
      </c>
      <c r="F936" s="32" t="s">
        <v>3</v>
      </c>
      <c r="G936" s="32">
        <v>30.221789999999999</v>
      </c>
      <c r="H936" s="32">
        <v>26.394600000000001</v>
      </c>
      <c r="I936" s="32">
        <v>34.048969999999997</v>
      </c>
      <c r="J936" s="37">
        <v>3.8271799999999985</v>
      </c>
      <c r="K936" s="37">
        <v>3.8271899999999981</v>
      </c>
    </row>
    <row r="937" spans="1:11">
      <c r="A937" s="37" t="s">
        <v>1036</v>
      </c>
      <c r="B937" s="32" t="s">
        <v>80</v>
      </c>
      <c r="C937" s="32" t="s">
        <v>42</v>
      </c>
      <c r="D937" s="32" t="s">
        <v>53</v>
      </c>
      <c r="E937" s="32" t="s">
        <v>21</v>
      </c>
      <c r="F937" s="32" t="s">
        <v>4</v>
      </c>
      <c r="G937" s="32">
        <v>36.315180000000005</v>
      </c>
      <c r="H937" s="32">
        <v>32.279719999999998</v>
      </c>
      <c r="I937" s="32">
        <v>40.350639999999999</v>
      </c>
      <c r="J937" s="37">
        <v>4.0354599999999934</v>
      </c>
      <c r="K937" s="37">
        <v>4.0354600000000076</v>
      </c>
    </row>
    <row r="938" spans="1:11">
      <c r="A938" s="37" t="s">
        <v>1037</v>
      </c>
      <c r="B938" s="32" t="s">
        <v>80</v>
      </c>
      <c r="C938" s="32" t="s">
        <v>42</v>
      </c>
      <c r="D938" s="32" t="s">
        <v>53</v>
      </c>
      <c r="E938" s="32" t="s">
        <v>21</v>
      </c>
      <c r="F938" s="32" t="s">
        <v>5</v>
      </c>
      <c r="G938" s="32">
        <v>36.303400000000003</v>
      </c>
      <c r="H938" s="32">
        <v>32.377539999999996</v>
      </c>
      <c r="I938" s="32">
        <v>40.229259999999996</v>
      </c>
      <c r="J938" s="37">
        <v>3.925859999999993</v>
      </c>
      <c r="K938" s="37">
        <v>3.9258600000000072</v>
      </c>
    </row>
    <row r="939" spans="1:11">
      <c r="A939" s="37" t="s">
        <v>1038</v>
      </c>
      <c r="B939" s="32" t="s">
        <v>80</v>
      </c>
      <c r="C939" s="32" t="s">
        <v>42</v>
      </c>
      <c r="D939" s="32" t="s">
        <v>53</v>
      </c>
      <c r="E939" s="32" t="s">
        <v>21</v>
      </c>
      <c r="F939" s="32" t="s">
        <v>137</v>
      </c>
      <c r="G939" s="32">
        <v>27.23828</v>
      </c>
      <c r="H939" s="32">
        <v>23.537849999999999</v>
      </c>
      <c r="I939" s="32">
        <v>30.938700000000001</v>
      </c>
      <c r="J939" s="37">
        <v>3.7004200000000012</v>
      </c>
      <c r="K939" s="37">
        <v>3.7004300000000008</v>
      </c>
    </row>
    <row r="940" spans="1:11">
      <c r="A940" s="37" t="s">
        <v>1039</v>
      </c>
      <c r="B940" s="32" t="s">
        <v>80</v>
      </c>
      <c r="C940" s="32" t="s">
        <v>42</v>
      </c>
      <c r="D940" s="32" t="s">
        <v>53</v>
      </c>
      <c r="E940" s="32" t="s">
        <v>21</v>
      </c>
      <c r="F940" s="32" t="s">
        <v>6</v>
      </c>
      <c r="G940" s="32">
        <v>28.880660000000002</v>
      </c>
      <c r="H940" s="32">
        <v>24.928129999999999</v>
      </c>
      <c r="I940" s="32">
        <v>32.833190000000002</v>
      </c>
      <c r="J940" s="37">
        <v>3.9525299999999994</v>
      </c>
      <c r="K940" s="37">
        <v>3.952530000000003</v>
      </c>
    </row>
    <row r="941" spans="1:11">
      <c r="A941" s="37" t="s">
        <v>1040</v>
      </c>
      <c r="B941" s="32" t="s">
        <v>80</v>
      </c>
      <c r="C941" s="32" t="s">
        <v>42</v>
      </c>
      <c r="D941" s="32" t="s">
        <v>53</v>
      </c>
      <c r="E941" s="32" t="s">
        <v>21</v>
      </c>
      <c r="F941" s="32" t="s">
        <v>7</v>
      </c>
      <c r="G941" s="32">
        <v>27.94989</v>
      </c>
      <c r="H941" s="32">
        <v>23.969110000000001</v>
      </c>
      <c r="I941" s="32">
        <v>31.93066</v>
      </c>
      <c r="J941" s="37">
        <v>3.9807699999999997</v>
      </c>
      <c r="K941" s="37">
        <v>3.9807799999999993</v>
      </c>
    </row>
    <row r="942" spans="1:11">
      <c r="A942" s="37" t="s">
        <v>1041</v>
      </c>
      <c r="B942" s="32" t="s">
        <v>80</v>
      </c>
      <c r="C942" s="32" t="s">
        <v>42</v>
      </c>
      <c r="D942" s="32" t="s">
        <v>53</v>
      </c>
      <c r="E942" s="32" t="s">
        <v>21</v>
      </c>
      <c r="F942" s="32" t="s">
        <v>8</v>
      </c>
      <c r="G942" s="32">
        <v>32.187490000000004</v>
      </c>
      <c r="H942" s="32">
        <v>28.517920000000004</v>
      </c>
      <c r="I942" s="32">
        <v>35.857060000000004</v>
      </c>
      <c r="J942" s="37">
        <v>3.6695700000000002</v>
      </c>
      <c r="K942" s="37">
        <v>3.6695700000000002</v>
      </c>
    </row>
    <row r="943" spans="1:11">
      <c r="A943" s="37" t="s">
        <v>1042</v>
      </c>
      <c r="B943" s="32" t="s">
        <v>80</v>
      </c>
      <c r="C943" s="32" t="s">
        <v>42</v>
      </c>
      <c r="D943" s="32" t="s">
        <v>53</v>
      </c>
      <c r="E943" s="32" t="s">
        <v>21</v>
      </c>
      <c r="F943" s="32" t="s">
        <v>9</v>
      </c>
      <c r="G943" s="32">
        <v>40.160760000000003</v>
      </c>
      <c r="H943" s="32">
        <v>36.402119999999996</v>
      </c>
      <c r="I943" s="32">
        <v>43.919399999999996</v>
      </c>
      <c r="J943" s="37">
        <v>3.7586399999999927</v>
      </c>
      <c r="K943" s="37">
        <v>3.7586400000000069</v>
      </c>
    </row>
    <row r="944" spans="1:11">
      <c r="A944" s="37" t="s">
        <v>1043</v>
      </c>
      <c r="B944" s="32" t="s">
        <v>80</v>
      </c>
      <c r="C944" s="32" t="s">
        <v>42</v>
      </c>
      <c r="D944" s="32" t="s">
        <v>53</v>
      </c>
      <c r="E944" s="32" t="s">
        <v>21</v>
      </c>
      <c r="F944" s="32" t="s">
        <v>10</v>
      </c>
      <c r="G944" s="32">
        <v>44.427160000000001</v>
      </c>
      <c r="H944" s="32">
        <v>40.27666</v>
      </c>
      <c r="I944" s="32">
        <v>48.577660000000002</v>
      </c>
      <c r="J944" s="37">
        <v>4.150500000000001</v>
      </c>
      <c r="K944" s="37">
        <v>4.150500000000001</v>
      </c>
    </row>
    <row r="945" spans="1:11">
      <c r="A945" s="37" t="s">
        <v>1044</v>
      </c>
      <c r="B945" s="32" t="s">
        <v>80</v>
      </c>
      <c r="C945" s="32" t="s">
        <v>42</v>
      </c>
      <c r="D945" s="32" t="s">
        <v>53</v>
      </c>
      <c r="E945" s="32" t="s">
        <v>21</v>
      </c>
      <c r="F945" s="32" t="s">
        <v>11</v>
      </c>
      <c r="G945" s="32">
        <v>41.326549999999997</v>
      </c>
      <c r="H945" s="32">
        <v>37.103960000000001</v>
      </c>
      <c r="I945" s="32">
        <v>45.549129999999998</v>
      </c>
      <c r="J945" s="37">
        <v>4.2225800000000007</v>
      </c>
      <c r="K945" s="37">
        <v>4.2225899999999967</v>
      </c>
    </row>
    <row r="946" spans="1:11">
      <c r="A946" s="37" t="s">
        <v>1045</v>
      </c>
      <c r="B946" s="32" t="s">
        <v>80</v>
      </c>
      <c r="C946" s="32" t="s">
        <v>42</v>
      </c>
      <c r="D946" s="32" t="s">
        <v>53</v>
      </c>
      <c r="E946" s="32" t="s">
        <v>21</v>
      </c>
      <c r="F946" s="32" t="s">
        <v>12</v>
      </c>
      <c r="G946" s="32">
        <v>37.083370000000002</v>
      </c>
      <c r="H946" s="32">
        <v>32.821899999999999</v>
      </c>
      <c r="I946" s="32">
        <v>41.344839999999998</v>
      </c>
      <c r="J946" s="37">
        <v>4.2614699999999957</v>
      </c>
      <c r="K946" s="37">
        <v>4.2614700000000028</v>
      </c>
    </row>
    <row r="947" spans="1:11">
      <c r="A947" s="37" t="s">
        <v>1046</v>
      </c>
      <c r="B947" s="32" t="s">
        <v>80</v>
      </c>
      <c r="C947" s="32" t="s">
        <v>42</v>
      </c>
      <c r="D947" s="32" t="s">
        <v>53</v>
      </c>
      <c r="E947" s="32" t="s">
        <v>21</v>
      </c>
      <c r="F947" s="32" t="s">
        <v>13</v>
      </c>
      <c r="G947" s="32">
        <v>36.603900000000003</v>
      </c>
      <c r="H947" s="32">
        <v>33.08352</v>
      </c>
      <c r="I947" s="32">
        <v>40.124270000000003</v>
      </c>
      <c r="J947" s="37">
        <v>3.5203699999999998</v>
      </c>
      <c r="K947" s="37">
        <v>3.520380000000003</v>
      </c>
    </row>
    <row r="948" spans="1:11">
      <c r="A948" s="37" t="s">
        <v>1047</v>
      </c>
      <c r="B948" s="32" t="s">
        <v>80</v>
      </c>
      <c r="C948" s="32" t="s">
        <v>42</v>
      </c>
      <c r="D948" s="32" t="s">
        <v>53</v>
      </c>
      <c r="E948" s="32" t="s">
        <v>21</v>
      </c>
      <c r="F948" s="32" t="s">
        <v>20</v>
      </c>
      <c r="G948" s="32">
        <v>42.830659999999995</v>
      </c>
      <c r="H948" s="32">
        <v>39.084740000000004</v>
      </c>
      <c r="I948" s="32">
        <v>46.576570000000004</v>
      </c>
      <c r="J948" s="37">
        <v>3.7459100000000092</v>
      </c>
      <c r="K948" s="37">
        <v>3.745919999999991</v>
      </c>
    </row>
    <row r="949" spans="1:11">
      <c r="A949" s="37" t="s">
        <v>1048</v>
      </c>
      <c r="B949" s="32" t="s">
        <v>80</v>
      </c>
      <c r="C949" s="32" t="s">
        <v>42</v>
      </c>
      <c r="D949" s="32" t="s">
        <v>53</v>
      </c>
      <c r="E949" s="32" t="s">
        <v>21</v>
      </c>
      <c r="F949" s="32" t="s">
        <v>14</v>
      </c>
      <c r="G949" s="32">
        <v>42.555189999999996</v>
      </c>
      <c r="H949" s="32">
        <v>38.302100000000003</v>
      </c>
      <c r="I949" s="32">
        <v>46.808280000000003</v>
      </c>
      <c r="J949" s="37">
        <v>4.2530900000000074</v>
      </c>
      <c r="K949" s="37">
        <v>4.2530899999999932</v>
      </c>
    </row>
    <row r="950" spans="1:11">
      <c r="A950" s="37" t="s">
        <v>1049</v>
      </c>
      <c r="B950" s="32" t="s">
        <v>80</v>
      </c>
      <c r="C950" s="32" t="s">
        <v>42</v>
      </c>
      <c r="D950" s="32" t="s">
        <v>53</v>
      </c>
      <c r="E950" s="32" t="s">
        <v>21</v>
      </c>
      <c r="F950" s="32" t="s">
        <v>15</v>
      </c>
      <c r="G950" s="32">
        <v>38.518429999999995</v>
      </c>
      <c r="H950" s="32">
        <v>34.384029999999996</v>
      </c>
      <c r="I950" s="32">
        <v>42.652820000000006</v>
      </c>
      <c r="J950" s="37">
        <v>4.1343900000000104</v>
      </c>
      <c r="K950" s="37">
        <v>4.1343999999999994</v>
      </c>
    </row>
    <row r="951" spans="1:11">
      <c r="A951" s="37" t="s">
        <v>1050</v>
      </c>
      <c r="B951" s="32" t="s">
        <v>80</v>
      </c>
      <c r="C951" s="32" t="s">
        <v>42</v>
      </c>
      <c r="D951" s="32" t="s">
        <v>53</v>
      </c>
      <c r="E951" s="32" t="s">
        <v>21</v>
      </c>
      <c r="F951" s="32" t="s">
        <v>16</v>
      </c>
      <c r="G951" s="32">
        <v>37.411919999999995</v>
      </c>
      <c r="H951" s="32">
        <v>33.182040000000001</v>
      </c>
      <c r="I951" s="32">
        <v>41.641800000000003</v>
      </c>
      <c r="J951" s="37">
        <v>4.2298800000000085</v>
      </c>
      <c r="K951" s="37">
        <v>4.2298799999999943</v>
      </c>
    </row>
    <row r="952" spans="1:11">
      <c r="A952" s="37" t="s">
        <v>1051</v>
      </c>
      <c r="B952" s="32" t="s">
        <v>80</v>
      </c>
      <c r="C952" s="32" t="s">
        <v>42</v>
      </c>
      <c r="D952" s="32" t="s">
        <v>53</v>
      </c>
      <c r="E952" s="32" t="s">
        <v>21</v>
      </c>
      <c r="F952" s="32" t="s">
        <v>17</v>
      </c>
      <c r="G952" s="32">
        <v>35.773120000000006</v>
      </c>
      <c r="H952" s="32">
        <v>31.658329999999999</v>
      </c>
      <c r="I952" s="32">
        <v>39.887909999999998</v>
      </c>
      <c r="J952" s="37">
        <v>4.1147899999999922</v>
      </c>
      <c r="K952" s="37">
        <v>4.1147900000000064</v>
      </c>
    </row>
    <row r="953" spans="1:11">
      <c r="A953" s="37" t="s">
        <v>1052</v>
      </c>
      <c r="B953" s="32" t="s">
        <v>80</v>
      </c>
      <c r="C953" s="32" t="s">
        <v>42</v>
      </c>
      <c r="D953" s="32" t="s">
        <v>53</v>
      </c>
      <c r="E953" s="32" t="s">
        <v>21</v>
      </c>
      <c r="F953" s="32" t="s">
        <v>18</v>
      </c>
      <c r="G953" s="32">
        <v>35.777969999999996</v>
      </c>
      <c r="H953" s="32">
        <v>31.778929999999999</v>
      </c>
      <c r="I953" s="32">
        <v>39.777000000000001</v>
      </c>
      <c r="J953" s="37">
        <v>3.9990300000000047</v>
      </c>
      <c r="K953" s="37">
        <v>3.9990399999999973</v>
      </c>
    </row>
    <row r="954" spans="1:11">
      <c r="A954" s="37" t="s">
        <v>1053</v>
      </c>
      <c r="B954" s="32" t="s">
        <v>80</v>
      </c>
      <c r="C954" s="32" t="s">
        <v>42</v>
      </c>
      <c r="D954" s="32" t="s">
        <v>53</v>
      </c>
      <c r="E954" s="32" t="s">
        <v>21</v>
      </c>
      <c r="F954" s="32" t="s">
        <v>19</v>
      </c>
      <c r="G954" s="32">
        <v>36.052169999999997</v>
      </c>
      <c r="H954" s="32">
        <v>31.78396</v>
      </c>
      <c r="I954" s="32">
        <v>40.320369999999997</v>
      </c>
      <c r="J954" s="37">
        <v>4.2682000000000002</v>
      </c>
      <c r="K954" s="37">
        <v>4.2682099999999963</v>
      </c>
    </row>
    <row r="955" spans="1:11">
      <c r="A955" s="37" t="s">
        <v>1054</v>
      </c>
      <c r="B955" s="32" t="s">
        <v>80</v>
      </c>
      <c r="C955" s="32" t="s">
        <v>42</v>
      </c>
      <c r="D955" s="32" t="s">
        <v>53</v>
      </c>
      <c r="E955" s="32" t="s">
        <v>21</v>
      </c>
      <c r="F955" s="32" t="s">
        <v>22</v>
      </c>
      <c r="G955" s="32">
        <v>34.385719999999999</v>
      </c>
      <c r="H955" s="32">
        <v>32.717100000000002</v>
      </c>
      <c r="I955" s="32">
        <v>36.054340000000003</v>
      </c>
      <c r="J955" s="37">
        <v>1.6686200000000042</v>
      </c>
      <c r="K955" s="37">
        <v>1.6686199999999971</v>
      </c>
    </row>
    <row r="956" spans="1:11">
      <c r="A956" s="37" t="s">
        <v>1055</v>
      </c>
      <c r="B956" s="32" t="s">
        <v>80</v>
      </c>
      <c r="C956" s="32" t="s">
        <v>42</v>
      </c>
      <c r="D956" s="32" t="s">
        <v>53</v>
      </c>
      <c r="E956" s="32" t="s">
        <v>21</v>
      </c>
      <c r="F956" s="32" t="s">
        <v>43</v>
      </c>
      <c r="G956" s="32">
        <v>30.291220000000003</v>
      </c>
      <c r="H956" s="32">
        <v>27.944489999999998</v>
      </c>
      <c r="I956" s="32">
        <v>32.63794</v>
      </c>
      <c r="J956" s="37">
        <v>2.3467199999999977</v>
      </c>
      <c r="K956" s="37">
        <v>2.3467300000000044</v>
      </c>
    </row>
    <row r="957" spans="1:11">
      <c r="A957" s="37" t="s">
        <v>1056</v>
      </c>
      <c r="B957" s="32" t="s">
        <v>80</v>
      </c>
      <c r="C957" s="32" t="s">
        <v>42</v>
      </c>
      <c r="D957" s="32" t="s">
        <v>53</v>
      </c>
      <c r="E957" s="32" t="s">
        <v>21</v>
      </c>
      <c r="F957" s="32" t="s">
        <v>44</v>
      </c>
      <c r="G957" s="32">
        <v>27.23828</v>
      </c>
      <c r="H957" s="32">
        <v>23.537849999999999</v>
      </c>
      <c r="I957" s="32">
        <v>30.938700000000001</v>
      </c>
      <c r="J957" s="37">
        <v>3.7004200000000012</v>
      </c>
      <c r="K957" s="37">
        <v>3.7004300000000008</v>
      </c>
    </row>
    <row r="958" spans="1:11">
      <c r="A958" s="37" t="s">
        <v>1057</v>
      </c>
      <c r="B958" s="32" t="s">
        <v>80</v>
      </c>
      <c r="C958" s="32" t="s">
        <v>42</v>
      </c>
      <c r="D958" s="32" t="s">
        <v>53</v>
      </c>
      <c r="E958" s="32" t="s">
        <v>21</v>
      </c>
      <c r="F958" s="32" t="s">
        <v>23</v>
      </c>
      <c r="G958" s="32">
        <v>41.676520000000004</v>
      </c>
      <c r="H958" s="32">
        <v>39.330399999999997</v>
      </c>
      <c r="I958" s="32">
        <v>44.022649999999999</v>
      </c>
      <c r="J958" s="37">
        <v>2.3461299999999952</v>
      </c>
      <c r="K958" s="37">
        <v>2.3461200000000062</v>
      </c>
    </row>
    <row r="959" spans="1:11">
      <c r="A959" s="37" t="s">
        <v>1058</v>
      </c>
      <c r="B959" s="32" t="s">
        <v>80</v>
      </c>
      <c r="C959" s="32" t="s">
        <v>42</v>
      </c>
      <c r="D959" s="32" t="s">
        <v>53</v>
      </c>
      <c r="E959" s="32" t="s">
        <v>21</v>
      </c>
      <c r="F959" s="32" t="s">
        <v>39</v>
      </c>
      <c r="G959" s="32">
        <v>42.776699999999998</v>
      </c>
      <c r="H959" s="32">
        <v>39.651399999999995</v>
      </c>
      <c r="I959" s="32">
        <v>45.902009999999997</v>
      </c>
      <c r="J959" s="37">
        <v>3.1253099999999989</v>
      </c>
      <c r="K959" s="37">
        <v>3.1253000000000029</v>
      </c>
    </row>
    <row r="960" spans="1:11">
      <c r="A960" s="37" t="s">
        <v>1209</v>
      </c>
      <c r="B960" s="32" t="s">
        <v>80</v>
      </c>
      <c r="C960" s="32" t="s">
        <v>42</v>
      </c>
      <c r="D960" s="32" t="s">
        <v>53</v>
      </c>
      <c r="E960" s="32" t="s">
        <v>21</v>
      </c>
      <c r="F960" s="32" t="s">
        <v>1178</v>
      </c>
      <c r="G960" s="32">
        <v>36.750360000000001</v>
      </c>
      <c r="H960" s="32">
        <v>33.980379999999997</v>
      </c>
      <c r="I960" s="32">
        <v>39.520350000000001</v>
      </c>
      <c r="J960" s="37">
        <v>2.76999</v>
      </c>
      <c r="K960" s="37">
        <v>2.7699800000000039</v>
      </c>
    </row>
    <row r="961" spans="1:11">
      <c r="A961" s="37" t="s">
        <v>1059</v>
      </c>
      <c r="B961" s="32" t="s">
        <v>80</v>
      </c>
      <c r="C961" s="32" t="s">
        <v>42</v>
      </c>
      <c r="D961" s="32" t="s">
        <v>53</v>
      </c>
      <c r="E961" s="32" t="s">
        <v>21</v>
      </c>
      <c r="F961" s="32" t="s">
        <v>40</v>
      </c>
      <c r="G961" s="32">
        <v>36.849220000000003</v>
      </c>
      <c r="H961" s="32">
        <v>34.916499999999999</v>
      </c>
      <c r="I961" s="32">
        <v>38.781949999999995</v>
      </c>
      <c r="J961" s="37">
        <v>1.9327299999999923</v>
      </c>
      <c r="K961" s="37">
        <v>1.9327200000000033</v>
      </c>
    </row>
    <row r="962" spans="1:11">
      <c r="A962" s="37" t="s">
        <v>1060</v>
      </c>
      <c r="B962" s="32" t="s">
        <v>80</v>
      </c>
      <c r="C962" s="32" t="s">
        <v>42</v>
      </c>
      <c r="D962" s="32" t="s">
        <v>53</v>
      </c>
      <c r="E962" s="32" t="s">
        <v>21</v>
      </c>
      <c r="F962" s="32" t="s">
        <v>160</v>
      </c>
      <c r="G962" s="32">
        <v>36.292650000000002</v>
      </c>
      <c r="H962" s="32">
        <v>35.398380000000003</v>
      </c>
      <c r="I962" s="32">
        <v>37.186930000000004</v>
      </c>
      <c r="J962" s="37">
        <v>0.89428000000000196</v>
      </c>
      <c r="K962" s="37">
        <v>0.89426999999999879</v>
      </c>
    </row>
    <row r="963" spans="1:11">
      <c r="A963" s="37" t="s">
        <v>1061</v>
      </c>
      <c r="B963" s="32" t="s">
        <v>80</v>
      </c>
      <c r="C963" s="32" t="s">
        <v>42</v>
      </c>
      <c r="D963" s="32" t="s">
        <v>53</v>
      </c>
      <c r="E963" s="32" t="s">
        <v>191</v>
      </c>
      <c r="F963" s="32" t="s">
        <v>0</v>
      </c>
      <c r="G963" s="32">
        <v>17.17493</v>
      </c>
      <c r="H963" s="32">
        <v>14.007</v>
      </c>
      <c r="I963" s="32">
        <v>20.342859999999998</v>
      </c>
      <c r="J963" s="37">
        <v>3.1679299999999984</v>
      </c>
      <c r="K963" s="37">
        <v>3.1679300000000001</v>
      </c>
    </row>
    <row r="964" spans="1:11">
      <c r="A964" s="37" t="s">
        <v>1062</v>
      </c>
      <c r="B964" s="32" t="s">
        <v>80</v>
      </c>
      <c r="C964" s="32" t="s">
        <v>42</v>
      </c>
      <c r="D964" s="32" t="s">
        <v>53</v>
      </c>
      <c r="E964" s="32" t="s">
        <v>191</v>
      </c>
      <c r="F964" s="32" t="s">
        <v>1</v>
      </c>
      <c r="G964" s="32">
        <v>19.10369</v>
      </c>
      <c r="H964" s="32">
        <v>15.879869999999999</v>
      </c>
      <c r="I964" s="32">
        <v>22.32752</v>
      </c>
      <c r="J964" s="37">
        <v>3.2238299999999995</v>
      </c>
      <c r="K964" s="37">
        <v>3.2238200000000017</v>
      </c>
    </row>
    <row r="965" spans="1:11">
      <c r="A965" s="37" t="s">
        <v>1063</v>
      </c>
      <c r="B965" s="32" t="s">
        <v>80</v>
      </c>
      <c r="C965" s="32" t="s">
        <v>42</v>
      </c>
      <c r="D965" s="32" t="s">
        <v>53</v>
      </c>
      <c r="E965" s="32" t="s">
        <v>191</v>
      </c>
      <c r="F965" s="32" t="s">
        <v>2</v>
      </c>
      <c r="G965" s="32">
        <v>23.535220000000002</v>
      </c>
      <c r="H965" s="32">
        <v>20.196849999999998</v>
      </c>
      <c r="I965" s="32">
        <v>26.873599999999996</v>
      </c>
      <c r="J965" s="37">
        <v>3.3383799999999937</v>
      </c>
      <c r="K965" s="37">
        <v>3.3383700000000047</v>
      </c>
    </row>
    <row r="966" spans="1:11">
      <c r="A966" s="37" t="s">
        <v>1064</v>
      </c>
      <c r="B966" s="32" t="s">
        <v>80</v>
      </c>
      <c r="C966" s="32" t="s">
        <v>42</v>
      </c>
      <c r="D966" s="32" t="s">
        <v>53</v>
      </c>
      <c r="E966" s="32" t="s">
        <v>191</v>
      </c>
      <c r="F966" s="32" t="s">
        <v>3</v>
      </c>
      <c r="G966" s="32">
        <v>20.600339999999999</v>
      </c>
      <c r="H966" s="32">
        <v>17.385760000000001</v>
      </c>
      <c r="I966" s="32">
        <v>23.81493</v>
      </c>
      <c r="J966" s="37">
        <v>3.2145900000000012</v>
      </c>
      <c r="K966" s="37">
        <v>3.214579999999998</v>
      </c>
    </row>
    <row r="967" spans="1:11">
      <c r="A967" s="37" t="s">
        <v>1065</v>
      </c>
      <c r="B967" s="32" t="s">
        <v>80</v>
      </c>
      <c r="C967" s="32" t="s">
        <v>42</v>
      </c>
      <c r="D967" s="32" t="s">
        <v>53</v>
      </c>
      <c r="E967" s="32" t="s">
        <v>191</v>
      </c>
      <c r="F967" s="32" t="s">
        <v>4</v>
      </c>
      <c r="G967" s="32">
        <v>26.39706</v>
      </c>
      <c r="H967" s="32">
        <v>22.996700000000001</v>
      </c>
      <c r="I967" s="32">
        <v>29.797410000000003</v>
      </c>
      <c r="J967" s="37">
        <v>3.4003500000000031</v>
      </c>
      <c r="K967" s="37">
        <v>3.4003599999999992</v>
      </c>
    </row>
    <row r="968" spans="1:11">
      <c r="A968" s="37" t="s">
        <v>1066</v>
      </c>
      <c r="B968" s="32" t="s">
        <v>80</v>
      </c>
      <c r="C968" s="32" t="s">
        <v>42</v>
      </c>
      <c r="D968" s="32" t="s">
        <v>53</v>
      </c>
      <c r="E968" s="32" t="s">
        <v>191</v>
      </c>
      <c r="F968" s="32" t="s">
        <v>5</v>
      </c>
      <c r="G968" s="32">
        <v>23.448720000000002</v>
      </c>
      <c r="H968" s="32">
        <v>20.142150000000001</v>
      </c>
      <c r="I968" s="32">
        <v>26.755289999999999</v>
      </c>
      <c r="J968" s="37">
        <v>3.3065699999999971</v>
      </c>
      <c r="K968" s="37">
        <v>3.3065700000000007</v>
      </c>
    </row>
    <row r="969" spans="1:11">
      <c r="A969" s="37" t="s">
        <v>1067</v>
      </c>
      <c r="B969" s="32" t="s">
        <v>80</v>
      </c>
      <c r="C969" s="32" t="s">
        <v>42</v>
      </c>
      <c r="D969" s="32" t="s">
        <v>53</v>
      </c>
      <c r="E969" s="32" t="s">
        <v>191</v>
      </c>
      <c r="F969" s="32" t="s">
        <v>137</v>
      </c>
      <c r="G969" s="32">
        <v>15.84517</v>
      </c>
      <c r="H969" s="32">
        <v>12.81823</v>
      </c>
      <c r="I969" s="32">
        <v>18.872109999999999</v>
      </c>
      <c r="J969" s="37">
        <v>3.0269399999999997</v>
      </c>
      <c r="K969" s="37">
        <v>3.0269399999999997</v>
      </c>
    </row>
    <row r="970" spans="1:11">
      <c r="A970" s="37" t="s">
        <v>1068</v>
      </c>
      <c r="B970" s="32" t="s">
        <v>80</v>
      </c>
      <c r="C970" s="32" t="s">
        <v>42</v>
      </c>
      <c r="D970" s="32" t="s">
        <v>53</v>
      </c>
      <c r="E970" s="32" t="s">
        <v>191</v>
      </c>
      <c r="F970" s="32" t="s">
        <v>6</v>
      </c>
      <c r="G970" s="32">
        <v>17.191269999999999</v>
      </c>
      <c r="H970" s="32">
        <v>14.027280000000001</v>
      </c>
      <c r="I970" s="32">
        <v>20.355260000000001</v>
      </c>
      <c r="J970" s="37">
        <v>3.1639900000000019</v>
      </c>
      <c r="K970" s="37">
        <v>3.1639899999999983</v>
      </c>
    </row>
    <row r="971" spans="1:11">
      <c r="A971" s="37" t="s">
        <v>1069</v>
      </c>
      <c r="B971" s="32" t="s">
        <v>80</v>
      </c>
      <c r="C971" s="32" t="s">
        <v>42</v>
      </c>
      <c r="D971" s="32" t="s">
        <v>53</v>
      </c>
      <c r="E971" s="32" t="s">
        <v>191</v>
      </c>
      <c r="F971" s="32" t="s">
        <v>7</v>
      </c>
      <c r="G971" s="32">
        <v>17.789020000000001</v>
      </c>
      <c r="H971" s="32">
        <v>14.700640000000002</v>
      </c>
      <c r="I971" s="32">
        <v>20.877399999999998</v>
      </c>
      <c r="J971" s="37">
        <v>3.0883799999999972</v>
      </c>
      <c r="K971" s="37">
        <v>3.088379999999999</v>
      </c>
    </row>
    <row r="972" spans="1:11">
      <c r="A972" s="37" t="s">
        <v>1070</v>
      </c>
      <c r="B972" s="32" t="s">
        <v>80</v>
      </c>
      <c r="C972" s="32" t="s">
        <v>42</v>
      </c>
      <c r="D972" s="32" t="s">
        <v>53</v>
      </c>
      <c r="E972" s="32" t="s">
        <v>191</v>
      </c>
      <c r="F972" s="32" t="s">
        <v>8</v>
      </c>
      <c r="G972" s="32">
        <v>15.62856</v>
      </c>
      <c r="H972" s="32">
        <v>12.92883</v>
      </c>
      <c r="I972" s="32">
        <v>18.328289999999999</v>
      </c>
      <c r="J972" s="37">
        <v>2.6997299999999989</v>
      </c>
      <c r="K972" s="37">
        <v>2.6997300000000006</v>
      </c>
    </row>
    <row r="973" spans="1:11">
      <c r="A973" s="37" t="s">
        <v>1071</v>
      </c>
      <c r="B973" s="32" t="s">
        <v>80</v>
      </c>
      <c r="C973" s="32" t="s">
        <v>42</v>
      </c>
      <c r="D973" s="32" t="s">
        <v>53</v>
      </c>
      <c r="E973" s="32" t="s">
        <v>191</v>
      </c>
      <c r="F973" s="32" t="s">
        <v>9</v>
      </c>
      <c r="G973" s="32">
        <v>23.474130000000002</v>
      </c>
      <c r="H973" s="32">
        <v>20.371400000000001</v>
      </c>
      <c r="I973" s="32">
        <v>26.576870000000003</v>
      </c>
      <c r="J973" s="37">
        <v>3.1027400000000007</v>
      </c>
      <c r="K973" s="37">
        <v>3.1027300000000011</v>
      </c>
    </row>
    <row r="974" spans="1:11">
      <c r="A974" s="37" t="s">
        <v>1072</v>
      </c>
      <c r="B974" s="32" t="s">
        <v>80</v>
      </c>
      <c r="C974" s="32" t="s">
        <v>42</v>
      </c>
      <c r="D974" s="32" t="s">
        <v>53</v>
      </c>
      <c r="E974" s="32" t="s">
        <v>191</v>
      </c>
      <c r="F974" s="32" t="s">
        <v>10</v>
      </c>
      <c r="G974" s="32">
        <v>22.580259999999999</v>
      </c>
      <c r="H974" s="32">
        <v>19.187059999999999</v>
      </c>
      <c r="I974" s="32">
        <v>25.97345</v>
      </c>
      <c r="J974" s="37">
        <v>3.3931900000000006</v>
      </c>
      <c r="K974" s="37">
        <v>3.3932000000000002</v>
      </c>
    </row>
    <row r="975" spans="1:11">
      <c r="A975" s="37" t="s">
        <v>1073</v>
      </c>
      <c r="B975" s="32" t="s">
        <v>80</v>
      </c>
      <c r="C975" s="32" t="s">
        <v>42</v>
      </c>
      <c r="D975" s="32" t="s">
        <v>53</v>
      </c>
      <c r="E975" s="32" t="s">
        <v>191</v>
      </c>
      <c r="F975" s="32" t="s">
        <v>11</v>
      </c>
      <c r="G975" s="32">
        <v>23.369210000000002</v>
      </c>
      <c r="H975" s="32">
        <v>19.945799999999998</v>
      </c>
      <c r="I975" s="32">
        <v>26.792619999999999</v>
      </c>
      <c r="J975" s="37">
        <v>3.423409999999997</v>
      </c>
      <c r="K975" s="37">
        <v>3.4234100000000041</v>
      </c>
    </row>
    <row r="976" spans="1:11">
      <c r="A976" s="37" t="s">
        <v>1074</v>
      </c>
      <c r="B976" s="32" t="s">
        <v>80</v>
      </c>
      <c r="C976" s="32" t="s">
        <v>42</v>
      </c>
      <c r="D976" s="32" t="s">
        <v>53</v>
      </c>
      <c r="E976" s="32" t="s">
        <v>191</v>
      </c>
      <c r="F976" s="32" t="s">
        <v>12</v>
      </c>
      <c r="G976" s="32">
        <v>26.190079999999998</v>
      </c>
      <c r="H976" s="32">
        <v>22.53192</v>
      </c>
      <c r="I976" s="32">
        <v>29.848239999999997</v>
      </c>
      <c r="J976" s="37">
        <v>3.6581599999999987</v>
      </c>
      <c r="K976" s="37">
        <v>3.6581599999999987</v>
      </c>
    </row>
    <row r="977" spans="1:11">
      <c r="A977" s="37" t="s">
        <v>1075</v>
      </c>
      <c r="B977" s="32" t="s">
        <v>80</v>
      </c>
      <c r="C977" s="32" t="s">
        <v>42</v>
      </c>
      <c r="D977" s="32" t="s">
        <v>53</v>
      </c>
      <c r="E977" s="32" t="s">
        <v>191</v>
      </c>
      <c r="F977" s="32" t="s">
        <v>13</v>
      </c>
      <c r="G977" s="32">
        <v>23.078670000000002</v>
      </c>
      <c r="H977" s="32">
        <v>20.118279999999999</v>
      </c>
      <c r="I977" s="32">
        <v>26.039060000000003</v>
      </c>
      <c r="J977" s="37">
        <v>2.9603900000000003</v>
      </c>
      <c r="K977" s="37">
        <v>2.9603900000000039</v>
      </c>
    </row>
    <row r="978" spans="1:11">
      <c r="A978" s="37" t="s">
        <v>1076</v>
      </c>
      <c r="B978" s="32" t="s">
        <v>80</v>
      </c>
      <c r="C978" s="32" t="s">
        <v>42</v>
      </c>
      <c r="D978" s="32" t="s">
        <v>53</v>
      </c>
      <c r="E978" s="32" t="s">
        <v>191</v>
      </c>
      <c r="F978" s="32" t="s">
        <v>20</v>
      </c>
      <c r="G978" s="32">
        <v>24.161379999999998</v>
      </c>
      <c r="H978" s="32">
        <v>21.092020000000002</v>
      </c>
      <c r="I978" s="32">
        <v>27.230739999999997</v>
      </c>
      <c r="J978" s="37">
        <v>3.0693599999999996</v>
      </c>
      <c r="K978" s="37">
        <v>3.0693599999999961</v>
      </c>
    </row>
    <row r="979" spans="1:11">
      <c r="A979" s="37" t="s">
        <v>1077</v>
      </c>
      <c r="B979" s="32" t="s">
        <v>80</v>
      </c>
      <c r="C979" s="32" t="s">
        <v>42</v>
      </c>
      <c r="D979" s="32" t="s">
        <v>53</v>
      </c>
      <c r="E979" s="32" t="s">
        <v>191</v>
      </c>
      <c r="F979" s="32" t="s">
        <v>14</v>
      </c>
      <c r="G979" s="32">
        <v>21.003029999999999</v>
      </c>
      <c r="H979" s="32">
        <v>17.644670000000001</v>
      </c>
      <c r="I979" s="32">
        <v>24.3614</v>
      </c>
      <c r="J979" s="37">
        <v>3.3583700000000007</v>
      </c>
      <c r="K979" s="37">
        <v>3.3583599999999976</v>
      </c>
    </row>
    <row r="980" spans="1:11">
      <c r="A980" s="37" t="s">
        <v>1078</v>
      </c>
      <c r="B980" s="32" t="s">
        <v>80</v>
      </c>
      <c r="C980" s="32" t="s">
        <v>42</v>
      </c>
      <c r="D980" s="32" t="s">
        <v>53</v>
      </c>
      <c r="E980" s="32" t="s">
        <v>191</v>
      </c>
      <c r="F980" s="32" t="s">
        <v>15</v>
      </c>
      <c r="G980" s="32">
        <v>18.89387</v>
      </c>
      <c r="H980" s="32">
        <v>15.677869999999999</v>
      </c>
      <c r="I980" s="32">
        <v>22.109860000000001</v>
      </c>
      <c r="J980" s="37">
        <v>3.2159900000000015</v>
      </c>
      <c r="K980" s="37">
        <v>3.2160000000000011</v>
      </c>
    </row>
    <row r="981" spans="1:11">
      <c r="A981" s="37" t="s">
        <v>1079</v>
      </c>
      <c r="B981" s="32" t="s">
        <v>80</v>
      </c>
      <c r="C981" s="32" t="s">
        <v>42</v>
      </c>
      <c r="D981" s="32" t="s">
        <v>53</v>
      </c>
      <c r="E981" s="32" t="s">
        <v>191</v>
      </c>
      <c r="F981" s="32" t="s">
        <v>16</v>
      </c>
      <c r="G981" s="32">
        <v>20.464959999999998</v>
      </c>
      <c r="H981" s="32">
        <v>17.042919999999999</v>
      </c>
      <c r="I981" s="32">
        <v>23.887</v>
      </c>
      <c r="J981" s="37">
        <v>3.4220400000000026</v>
      </c>
      <c r="K981" s="37">
        <v>3.4220399999999991</v>
      </c>
    </row>
    <row r="982" spans="1:11">
      <c r="A982" s="37" t="s">
        <v>1080</v>
      </c>
      <c r="B982" s="32" t="s">
        <v>80</v>
      </c>
      <c r="C982" s="32" t="s">
        <v>42</v>
      </c>
      <c r="D982" s="32" t="s">
        <v>53</v>
      </c>
      <c r="E982" s="32" t="s">
        <v>191</v>
      </c>
      <c r="F982" s="32" t="s">
        <v>17</v>
      </c>
      <c r="G982" s="32">
        <v>18.67539</v>
      </c>
      <c r="H982" s="32">
        <v>15.482870000000002</v>
      </c>
      <c r="I982" s="32">
        <v>21.867919999999998</v>
      </c>
      <c r="J982" s="37">
        <v>3.1925299999999979</v>
      </c>
      <c r="K982" s="37">
        <v>3.1925199999999982</v>
      </c>
    </row>
    <row r="983" spans="1:11">
      <c r="A983" s="37" t="s">
        <v>1081</v>
      </c>
      <c r="B983" s="32" t="s">
        <v>80</v>
      </c>
      <c r="C983" s="32" t="s">
        <v>42</v>
      </c>
      <c r="D983" s="32" t="s">
        <v>53</v>
      </c>
      <c r="E983" s="32" t="s">
        <v>191</v>
      </c>
      <c r="F983" s="32" t="s">
        <v>18</v>
      </c>
      <c r="G983" s="32">
        <v>22.714100000000002</v>
      </c>
      <c r="H983" s="32">
        <v>19.359059999999999</v>
      </c>
      <c r="I983" s="32">
        <v>26.069140000000001</v>
      </c>
      <c r="J983" s="37">
        <v>3.3550399999999989</v>
      </c>
      <c r="K983" s="37">
        <v>3.3550400000000025</v>
      </c>
    </row>
    <row r="984" spans="1:11">
      <c r="A984" s="37" t="s">
        <v>1082</v>
      </c>
      <c r="B984" s="32" t="s">
        <v>80</v>
      </c>
      <c r="C984" s="32" t="s">
        <v>42</v>
      </c>
      <c r="D984" s="32" t="s">
        <v>53</v>
      </c>
      <c r="E984" s="32" t="s">
        <v>191</v>
      </c>
      <c r="F984" s="32" t="s">
        <v>19</v>
      </c>
      <c r="G984" s="32">
        <v>23.46021</v>
      </c>
      <c r="H984" s="32">
        <v>19.829630000000002</v>
      </c>
      <c r="I984" s="32">
        <v>27.090789999999998</v>
      </c>
      <c r="J984" s="37">
        <v>3.6305799999999984</v>
      </c>
      <c r="K984" s="37">
        <v>3.6305799999999984</v>
      </c>
    </row>
    <row r="985" spans="1:11">
      <c r="A985" s="37" t="s">
        <v>1083</v>
      </c>
      <c r="B985" s="32" t="s">
        <v>80</v>
      </c>
      <c r="C985" s="32" t="s">
        <v>42</v>
      </c>
      <c r="D985" s="32" t="s">
        <v>53</v>
      </c>
      <c r="E985" s="32" t="s">
        <v>191</v>
      </c>
      <c r="F985" s="32" t="s">
        <v>22</v>
      </c>
      <c r="G985" s="32">
        <v>22.33464</v>
      </c>
      <c r="H985" s="32">
        <v>20.946359999999999</v>
      </c>
      <c r="I985" s="32">
        <v>23.722909999999999</v>
      </c>
      <c r="J985" s="37">
        <v>1.3882699999999986</v>
      </c>
      <c r="K985" s="37">
        <v>1.3882800000000017</v>
      </c>
    </row>
    <row r="986" spans="1:11">
      <c r="A986" s="37" t="s">
        <v>1084</v>
      </c>
      <c r="B986" s="32" t="s">
        <v>80</v>
      </c>
      <c r="C986" s="32" t="s">
        <v>42</v>
      </c>
      <c r="D986" s="32" t="s">
        <v>53</v>
      </c>
      <c r="E986" s="32" t="s">
        <v>191</v>
      </c>
      <c r="F986" s="32" t="s">
        <v>43</v>
      </c>
      <c r="G986" s="32">
        <v>16.593489999999999</v>
      </c>
      <c r="H986" s="32">
        <v>14.82554</v>
      </c>
      <c r="I986" s="32">
        <v>18.361440000000002</v>
      </c>
      <c r="J986" s="37">
        <v>1.7679500000000026</v>
      </c>
      <c r="K986" s="37">
        <v>1.767949999999999</v>
      </c>
    </row>
    <row r="987" spans="1:11">
      <c r="A987" s="37" t="s">
        <v>1085</v>
      </c>
      <c r="B987" s="32" t="s">
        <v>80</v>
      </c>
      <c r="C987" s="32" t="s">
        <v>42</v>
      </c>
      <c r="D987" s="32" t="s">
        <v>53</v>
      </c>
      <c r="E987" s="32" t="s">
        <v>191</v>
      </c>
      <c r="F987" s="32" t="s">
        <v>44</v>
      </c>
      <c r="G987" s="32">
        <v>15.84517</v>
      </c>
      <c r="H987" s="32">
        <v>12.81823</v>
      </c>
      <c r="I987" s="32">
        <v>18.872109999999999</v>
      </c>
      <c r="J987" s="37">
        <v>3.0269399999999997</v>
      </c>
      <c r="K987" s="37">
        <v>3.0269399999999997</v>
      </c>
    </row>
    <row r="988" spans="1:11">
      <c r="A988" s="37" t="s">
        <v>1086</v>
      </c>
      <c r="B988" s="32" t="s">
        <v>80</v>
      </c>
      <c r="C988" s="32" t="s">
        <v>42</v>
      </c>
      <c r="D988" s="32" t="s">
        <v>53</v>
      </c>
      <c r="E988" s="32" t="s">
        <v>191</v>
      </c>
      <c r="F988" s="32" t="s">
        <v>23</v>
      </c>
      <c r="G988" s="32">
        <v>23.19725</v>
      </c>
      <c r="H988" s="32">
        <v>21.272179999999999</v>
      </c>
      <c r="I988" s="32">
        <v>25.122329999999998</v>
      </c>
      <c r="J988" s="37">
        <v>1.9250799999999977</v>
      </c>
      <c r="K988" s="37">
        <v>1.9250700000000016</v>
      </c>
    </row>
    <row r="989" spans="1:11">
      <c r="A989" s="37" t="s">
        <v>1087</v>
      </c>
      <c r="B989" s="32" t="s">
        <v>80</v>
      </c>
      <c r="C989" s="32" t="s">
        <v>42</v>
      </c>
      <c r="D989" s="32" t="s">
        <v>53</v>
      </c>
      <c r="E989" s="32" t="s">
        <v>191</v>
      </c>
      <c r="F989" s="32" t="s">
        <v>39</v>
      </c>
      <c r="G989" s="32">
        <v>23.570050000000002</v>
      </c>
      <c r="H989" s="32">
        <v>20.996409999999997</v>
      </c>
      <c r="I989" s="32">
        <v>26.143699999999999</v>
      </c>
      <c r="J989" s="37">
        <v>2.5736499999999971</v>
      </c>
      <c r="K989" s="37">
        <v>2.5736400000000046</v>
      </c>
    </row>
    <row r="990" spans="1:11">
      <c r="A990" s="37" t="s">
        <v>1210</v>
      </c>
      <c r="B990" s="32" t="s">
        <v>80</v>
      </c>
      <c r="C990" s="32" t="s">
        <v>42</v>
      </c>
      <c r="D990" s="32" t="s">
        <v>53</v>
      </c>
      <c r="E990" s="32" t="s">
        <v>191</v>
      </c>
      <c r="F990" s="32" t="s">
        <v>1178</v>
      </c>
      <c r="G990" s="32">
        <v>24.069389999999999</v>
      </c>
      <c r="H990" s="32">
        <v>21.738599999999998</v>
      </c>
      <c r="I990" s="32">
        <v>26.400180000000002</v>
      </c>
      <c r="J990" s="37">
        <v>2.3307900000000039</v>
      </c>
      <c r="K990" s="37">
        <v>2.3307900000000004</v>
      </c>
    </row>
    <row r="991" spans="1:11">
      <c r="A991" s="37" t="s">
        <v>1088</v>
      </c>
      <c r="B991" s="32" t="s">
        <v>80</v>
      </c>
      <c r="C991" s="32" t="s">
        <v>42</v>
      </c>
      <c r="D991" s="32" t="s">
        <v>53</v>
      </c>
      <c r="E991" s="32" t="s">
        <v>191</v>
      </c>
      <c r="F991" s="32" t="s">
        <v>40</v>
      </c>
      <c r="G991" s="32">
        <v>20.825389999999999</v>
      </c>
      <c r="H991" s="32">
        <v>19.25966</v>
      </c>
      <c r="I991" s="32">
        <v>22.391110000000001</v>
      </c>
      <c r="J991" s="37">
        <v>1.5657200000000024</v>
      </c>
      <c r="K991" s="37">
        <v>1.5657299999999985</v>
      </c>
    </row>
    <row r="992" spans="1:11">
      <c r="A992" s="37" t="s">
        <v>1089</v>
      </c>
      <c r="B992" s="32" t="s">
        <v>80</v>
      </c>
      <c r="C992" s="32" t="s">
        <v>42</v>
      </c>
      <c r="D992" s="32" t="s">
        <v>53</v>
      </c>
      <c r="E992" s="32" t="s">
        <v>191</v>
      </c>
      <c r="F992" s="32" t="s">
        <v>160</v>
      </c>
      <c r="G992" s="32">
        <v>21.461690000000001</v>
      </c>
      <c r="H992" s="32">
        <v>20.733219999999999</v>
      </c>
      <c r="I992" s="32">
        <v>22.190099999999997</v>
      </c>
      <c r="J992" s="37">
        <v>0.72840999999999667</v>
      </c>
      <c r="K992" s="37">
        <v>0.72847000000000151</v>
      </c>
    </row>
    <row r="993" spans="1:11">
      <c r="A993" s="37" t="s">
        <v>1090</v>
      </c>
      <c r="B993" s="32" t="s">
        <v>80</v>
      </c>
      <c r="C993" s="32" t="s">
        <v>42</v>
      </c>
      <c r="D993" s="32" t="s">
        <v>45</v>
      </c>
      <c r="E993" s="32" t="s">
        <v>130</v>
      </c>
      <c r="F993" s="32" t="s">
        <v>0</v>
      </c>
      <c r="G993" s="32">
        <v>7.9976900000000004</v>
      </c>
      <c r="H993" s="32">
        <v>6.1294899999999997</v>
      </c>
      <c r="I993" s="32">
        <v>9.8658900000000003</v>
      </c>
      <c r="J993" s="37">
        <v>1.8681999999999999</v>
      </c>
      <c r="K993" s="37">
        <v>1.8682000000000007</v>
      </c>
    </row>
    <row r="994" spans="1:11">
      <c r="A994" s="37" t="s">
        <v>1091</v>
      </c>
      <c r="B994" s="32" t="s">
        <v>80</v>
      </c>
      <c r="C994" s="32" t="s">
        <v>42</v>
      </c>
      <c r="D994" s="32" t="s">
        <v>45</v>
      </c>
      <c r="E994" s="32" t="s">
        <v>130</v>
      </c>
      <c r="F994" s="32" t="s">
        <v>1</v>
      </c>
      <c r="G994" s="32">
        <v>8.9946200000000012</v>
      </c>
      <c r="H994" s="32">
        <v>7.0350300000000008</v>
      </c>
      <c r="I994" s="32">
        <v>10.9542</v>
      </c>
      <c r="J994" s="37">
        <v>1.959579999999999</v>
      </c>
      <c r="K994" s="37">
        <v>1.9595900000000004</v>
      </c>
    </row>
    <row r="995" spans="1:11">
      <c r="A995" s="37" t="s">
        <v>1092</v>
      </c>
      <c r="B995" s="32" t="s">
        <v>80</v>
      </c>
      <c r="C995" s="32" t="s">
        <v>42</v>
      </c>
      <c r="D995" s="32" t="s">
        <v>45</v>
      </c>
      <c r="E995" s="32" t="s">
        <v>130</v>
      </c>
      <c r="F995" s="32" t="s">
        <v>2</v>
      </c>
      <c r="G995" s="32">
        <v>9.2874700000000008</v>
      </c>
      <c r="H995" s="32">
        <v>7.46286</v>
      </c>
      <c r="I995" s="32">
        <v>11.112080000000001</v>
      </c>
      <c r="J995" s="37">
        <v>1.8246099999999998</v>
      </c>
      <c r="K995" s="37">
        <v>1.8246100000000007</v>
      </c>
    </row>
    <row r="996" spans="1:11">
      <c r="A996" s="37" t="s">
        <v>1093</v>
      </c>
      <c r="B996" s="32" t="s">
        <v>80</v>
      </c>
      <c r="C996" s="32" t="s">
        <v>42</v>
      </c>
      <c r="D996" s="32" t="s">
        <v>45</v>
      </c>
      <c r="E996" s="32" t="s">
        <v>130</v>
      </c>
      <c r="F996" s="32" t="s">
        <v>3</v>
      </c>
      <c r="G996" s="32">
        <v>8.4536499999999997</v>
      </c>
      <c r="H996" s="32">
        <v>6.559429999999999</v>
      </c>
      <c r="I996" s="32">
        <v>10.34788</v>
      </c>
      <c r="J996" s="37">
        <v>1.8942300000000003</v>
      </c>
      <c r="K996" s="37">
        <v>1.8942200000000007</v>
      </c>
    </row>
    <row r="997" spans="1:11">
      <c r="A997" s="37" t="s">
        <v>1094</v>
      </c>
      <c r="B997" s="32" t="s">
        <v>80</v>
      </c>
      <c r="C997" s="32" t="s">
        <v>42</v>
      </c>
      <c r="D997" s="32" t="s">
        <v>45</v>
      </c>
      <c r="E997" s="32" t="s">
        <v>130</v>
      </c>
      <c r="F997" s="32" t="s">
        <v>4</v>
      </c>
      <c r="G997" s="32">
        <v>8.7148599999999998</v>
      </c>
      <c r="H997" s="32">
        <v>6.7125900000000005</v>
      </c>
      <c r="I997" s="32">
        <v>10.717140000000001</v>
      </c>
      <c r="J997" s="37">
        <v>2.0022800000000007</v>
      </c>
      <c r="K997" s="37">
        <v>2.0022699999999993</v>
      </c>
    </row>
    <row r="998" spans="1:11">
      <c r="A998" s="37" t="s">
        <v>1095</v>
      </c>
      <c r="B998" s="32" t="s">
        <v>80</v>
      </c>
      <c r="C998" s="32" t="s">
        <v>42</v>
      </c>
      <c r="D998" s="32" t="s">
        <v>45</v>
      </c>
      <c r="E998" s="32" t="s">
        <v>130</v>
      </c>
      <c r="F998" s="32" t="s">
        <v>5</v>
      </c>
      <c r="G998" s="32">
        <v>8.2113700000000005</v>
      </c>
      <c r="H998" s="32">
        <v>6.1319499999999998</v>
      </c>
      <c r="I998" s="32">
        <v>10.290800000000001</v>
      </c>
      <c r="J998" s="37">
        <v>2.0794300000000003</v>
      </c>
      <c r="K998" s="37">
        <v>2.0794200000000007</v>
      </c>
    </row>
    <row r="999" spans="1:11">
      <c r="A999" s="37" t="s">
        <v>1096</v>
      </c>
      <c r="B999" s="32" t="s">
        <v>80</v>
      </c>
      <c r="C999" s="32" t="s">
        <v>42</v>
      </c>
      <c r="D999" s="32" t="s">
        <v>45</v>
      </c>
      <c r="E999" s="32" t="s">
        <v>130</v>
      </c>
      <c r="F999" s="32" t="s">
        <v>137</v>
      </c>
      <c r="G999" s="32">
        <v>8.5558999999999994</v>
      </c>
      <c r="H999" s="32">
        <v>6.5554399999999999</v>
      </c>
      <c r="I999" s="32">
        <v>10.55636</v>
      </c>
      <c r="J999" s="37">
        <v>2.0004600000000003</v>
      </c>
      <c r="K999" s="37">
        <v>2.0004599999999995</v>
      </c>
    </row>
    <row r="1000" spans="1:11">
      <c r="A1000" s="37" t="s">
        <v>1097</v>
      </c>
      <c r="B1000" s="32" t="s">
        <v>80</v>
      </c>
      <c r="C1000" s="32" t="s">
        <v>42</v>
      </c>
      <c r="D1000" s="32" t="s">
        <v>45</v>
      </c>
      <c r="E1000" s="32" t="s">
        <v>130</v>
      </c>
      <c r="F1000" s="32" t="s">
        <v>6</v>
      </c>
      <c r="G1000" s="32">
        <v>7.4491899999999998</v>
      </c>
      <c r="H1000" s="32">
        <v>5.5259200000000002</v>
      </c>
      <c r="I1000" s="32">
        <v>9.3724500000000006</v>
      </c>
      <c r="J1000" s="37">
        <v>1.9232600000000009</v>
      </c>
      <c r="K1000" s="37">
        <v>1.9232699999999996</v>
      </c>
    </row>
    <row r="1001" spans="1:11">
      <c r="A1001" s="37" t="s">
        <v>1098</v>
      </c>
      <c r="B1001" s="32" t="s">
        <v>80</v>
      </c>
      <c r="C1001" s="32" t="s">
        <v>42</v>
      </c>
      <c r="D1001" s="32" t="s">
        <v>45</v>
      </c>
      <c r="E1001" s="32" t="s">
        <v>130</v>
      </c>
      <c r="F1001" s="32" t="s">
        <v>7</v>
      </c>
      <c r="G1001" s="32">
        <v>6.5432000000000006</v>
      </c>
      <c r="H1001" s="32">
        <v>4.8902999999999999</v>
      </c>
      <c r="I1001" s="32">
        <v>8.1961000000000013</v>
      </c>
      <c r="J1001" s="37">
        <v>1.6529000000000007</v>
      </c>
      <c r="K1001" s="37">
        <v>1.6529000000000007</v>
      </c>
    </row>
    <row r="1002" spans="1:11">
      <c r="A1002" s="37" t="s">
        <v>1099</v>
      </c>
      <c r="B1002" s="32" t="s">
        <v>80</v>
      </c>
      <c r="C1002" s="32" t="s">
        <v>42</v>
      </c>
      <c r="D1002" s="32" t="s">
        <v>45</v>
      </c>
      <c r="E1002" s="32" t="s">
        <v>130</v>
      </c>
      <c r="F1002" s="32" t="s">
        <v>8</v>
      </c>
      <c r="G1002" s="32">
        <v>8.5613600000000005</v>
      </c>
      <c r="H1002" s="32">
        <v>6.6640699999999997</v>
      </c>
      <c r="I1002" s="32">
        <v>10.45866</v>
      </c>
      <c r="J1002" s="37">
        <v>1.8972999999999995</v>
      </c>
      <c r="K1002" s="37">
        <v>1.8972900000000008</v>
      </c>
    </row>
    <row r="1003" spans="1:11">
      <c r="A1003" s="37" t="s">
        <v>1100</v>
      </c>
      <c r="B1003" s="32" t="s">
        <v>80</v>
      </c>
      <c r="C1003" s="32" t="s">
        <v>42</v>
      </c>
      <c r="D1003" s="32" t="s">
        <v>45</v>
      </c>
      <c r="E1003" s="32" t="s">
        <v>130</v>
      </c>
      <c r="F1003" s="32" t="s">
        <v>9</v>
      </c>
      <c r="G1003" s="32">
        <v>9.9739500000000003</v>
      </c>
      <c r="H1003" s="32">
        <v>8.0694800000000004</v>
      </c>
      <c r="I1003" s="32">
        <v>11.87842</v>
      </c>
      <c r="J1003" s="37">
        <v>1.9044699999999999</v>
      </c>
      <c r="K1003" s="37">
        <v>1.9044699999999999</v>
      </c>
    </row>
    <row r="1004" spans="1:11">
      <c r="A1004" s="37" t="s">
        <v>1101</v>
      </c>
      <c r="B1004" s="32" t="s">
        <v>80</v>
      </c>
      <c r="C1004" s="32" t="s">
        <v>42</v>
      </c>
      <c r="D1004" s="32" t="s">
        <v>45</v>
      </c>
      <c r="E1004" s="32" t="s">
        <v>130</v>
      </c>
      <c r="F1004" s="32" t="s">
        <v>10</v>
      </c>
      <c r="G1004" s="32">
        <v>10.02064</v>
      </c>
      <c r="H1004" s="32">
        <v>7.9737600000000004</v>
      </c>
      <c r="I1004" s="32">
        <v>12.06752</v>
      </c>
      <c r="J1004" s="37">
        <v>2.0468799999999998</v>
      </c>
      <c r="K1004" s="37">
        <v>2.0468799999999998</v>
      </c>
    </row>
    <row r="1005" spans="1:11">
      <c r="A1005" s="37" t="s">
        <v>1102</v>
      </c>
      <c r="B1005" s="32" t="s">
        <v>80</v>
      </c>
      <c r="C1005" s="32" t="s">
        <v>42</v>
      </c>
      <c r="D1005" s="32" t="s">
        <v>45</v>
      </c>
      <c r="E1005" s="32" t="s">
        <v>130</v>
      </c>
      <c r="F1005" s="32" t="s">
        <v>11</v>
      </c>
      <c r="G1005" s="32">
        <v>12.244860000000001</v>
      </c>
      <c r="H1005" s="32">
        <v>9.9055</v>
      </c>
      <c r="I1005" s="32">
        <v>14.584230000000002</v>
      </c>
      <c r="J1005" s="37">
        <v>2.3393700000000006</v>
      </c>
      <c r="K1005" s="37">
        <v>2.339360000000001</v>
      </c>
    </row>
    <row r="1006" spans="1:11">
      <c r="A1006" s="37" t="s">
        <v>1103</v>
      </c>
      <c r="B1006" s="32" t="s">
        <v>80</v>
      </c>
      <c r="C1006" s="32" t="s">
        <v>42</v>
      </c>
      <c r="D1006" s="32" t="s">
        <v>45</v>
      </c>
      <c r="E1006" s="32" t="s">
        <v>130</v>
      </c>
      <c r="F1006" s="32" t="s">
        <v>12</v>
      </c>
      <c r="G1006" s="32">
        <v>11.634919999999999</v>
      </c>
      <c r="H1006" s="32">
        <v>9.4752799999999997</v>
      </c>
      <c r="I1006" s="32">
        <v>13.794549999999999</v>
      </c>
      <c r="J1006" s="37">
        <v>2.1596299999999999</v>
      </c>
      <c r="K1006" s="37">
        <v>2.1596399999999996</v>
      </c>
    </row>
    <row r="1007" spans="1:11">
      <c r="A1007" s="37" t="s">
        <v>1104</v>
      </c>
      <c r="B1007" s="32" t="s">
        <v>80</v>
      </c>
      <c r="C1007" s="32" t="s">
        <v>42</v>
      </c>
      <c r="D1007" s="32" t="s">
        <v>45</v>
      </c>
      <c r="E1007" s="32" t="s">
        <v>130</v>
      </c>
      <c r="F1007" s="32" t="s">
        <v>13</v>
      </c>
      <c r="G1007" s="32">
        <v>8.9517299999999995</v>
      </c>
      <c r="H1007" s="32">
        <v>7.0943400000000008</v>
      </c>
      <c r="I1007" s="32">
        <v>10.80911</v>
      </c>
      <c r="J1007" s="37">
        <v>1.8573800000000009</v>
      </c>
      <c r="K1007" s="37">
        <v>1.8573899999999988</v>
      </c>
    </row>
    <row r="1008" spans="1:11">
      <c r="A1008" s="37" t="s">
        <v>1105</v>
      </c>
      <c r="B1008" s="32" t="s">
        <v>80</v>
      </c>
      <c r="C1008" s="32" t="s">
        <v>42</v>
      </c>
      <c r="D1008" s="32" t="s">
        <v>45</v>
      </c>
      <c r="E1008" s="32" t="s">
        <v>130</v>
      </c>
      <c r="F1008" s="32" t="s">
        <v>20</v>
      </c>
      <c r="G1008" s="32">
        <v>8.5436999999999994</v>
      </c>
      <c r="H1008" s="32">
        <v>6.6452</v>
      </c>
      <c r="I1008" s="32">
        <v>10.44219</v>
      </c>
      <c r="J1008" s="37">
        <v>1.8984900000000007</v>
      </c>
      <c r="K1008" s="37">
        <v>1.8984999999999994</v>
      </c>
    </row>
    <row r="1009" spans="1:11">
      <c r="A1009" s="37" t="s">
        <v>1106</v>
      </c>
      <c r="B1009" s="32" t="s">
        <v>80</v>
      </c>
      <c r="C1009" s="32" t="s">
        <v>42</v>
      </c>
      <c r="D1009" s="32" t="s">
        <v>45</v>
      </c>
      <c r="E1009" s="32" t="s">
        <v>130</v>
      </c>
      <c r="F1009" s="32" t="s">
        <v>14</v>
      </c>
      <c r="G1009" s="32">
        <v>10.090639999999999</v>
      </c>
      <c r="H1009" s="32">
        <v>7.8548800000000005</v>
      </c>
      <c r="I1009" s="32">
        <v>12.3264</v>
      </c>
      <c r="J1009" s="37">
        <v>2.2357600000000009</v>
      </c>
      <c r="K1009" s="37">
        <v>2.2357599999999982</v>
      </c>
    </row>
    <row r="1010" spans="1:11">
      <c r="A1010" s="37" t="s">
        <v>1107</v>
      </c>
      <c r="B1010" s="32" t="s">
        <v>80</v>
      </c>
      <c r="C1010" s="32" t="s">
        <v>42</v>
      </c>
      <c r="D1010" s="32" t="s">
        <v>45</v>
      </c>
      <c r="E1010" s="32" t="s">
        <v>130</v>
      </c>
      <c r="F1010" s="32" t="s">
        <v>15</v>
      </c>
      <c r="G1010" s="32">
        <v>9.8580199999999998</v>
      </c>
      <c r="H1010" s="32">
        <v>7.6896800000000001</v>
      </c>
      <c r="I1010" s="32">
        <v>12.02637</v>
      </c>
      <c r="J1010" s="37">
        <v>2.1683500000000002</v>
      </c>
      <c r="K1010" s="37">
        <v>2.1683399999999997</v>
      </c>
    </row>
    <row r="1011" spans="1:11">
      <c r="A1011" s="37" t="s">
        <v>1108</v>
      </c>
      <c r="B1011" s="32" t="s">
        <v>80</v>
      </c>
      <c r="C1011" s="32" t="s">
        <v>42</v>
      </c>
      <c r="D1011" s="32" t="s">
        <v>45</v>
      </c>
      <c r="E1011" s="32" t="s">
        <v>130</v>
      </c>
      <c r="F1011" s="32" t="s">
        <v>16</v>
      </c>
      <c r="G1011" s="32">
        <v>7.8898800000000007</v>
      </c>
      <c r="H1011" s="32">
        <v>5.9500599999999997</v>
      </c>
      <c r="I1011" s="32">
        <v>9.829699999999999</v>
      </c>
      <c r="J1011" s="37">
        <v>1.9398199999999983</v>
      </c>
      <c r="K1011" s="37">
        <v>1.939820000000001</v>
      </c>
    </row>
    <row r="1012" spans="1:11">
      <c r="A1012" s="37" t="s">
        <v>1109</v>
      </c>
      <c r="B1012" s="32" t="s">
        <v>80</v>
      </c>
      <c r="C1012" s="32" t="s">
        <v>42</v>
      </c>
      <c r="D1012" s="32" t="s">
        <v>45</v>
      </c>
      <c r="E1012" s="32" t="s">
        <v>130</v>
      </c>
      <c r="F1012" s="32" t="s">
        <v>17</v>
      </c>
      <c r="G1012" s="32">
        <v>9.5615400000000008</v>
      </c>
      <c r="H1012" s="32">
        <v>7.3440599999999998</v>
      </c>
      <c r="I1012" s="32">
        <v>11.77901</v>
      </c>
      <c r="J1012" s="37">
        <v>2.2174699999999987</v>
      </c>
      <c r="K1012" s="37">
        <v>2.217480000000001</v>
      </c>
    </row>
    <row r="1013" spans="1:11">
      <c r="A1013" s="37" t="s">
        <v>1110</v>
      </c>
      <c r="B1013" s="32" t="s">
        <v>80</v>
      </c>
      <c r="C1013" s="32" t="s">
        <v>42</v>
      </c>
      <c r="D1013" s="32" t="s">
        <v>45</v>
      </c>
      <c r="E1013" s="32" t="s">
        <v>130</v>
      </c>
      <c r="F1013" s="32" t="s">
        <v>18</v>
      </c>
      <c r="G1013" s="32">
        <v>8.9971200000000007</v>
      </c>
      <c r="H1013" s="32">
        <v>7.0022100000000007</v>
      </c>
      <c r="I1013" s="32">
        <v>10.992039999999999</v>
      </c>
      <c r="J1013" s="37">
        <v>1.9949199999999987</v>
      </c>
      <c r="K1013" s="37">
        <v>1.99491</v>
      </c>
    </row>
    <row r="1014" spans="1:11">
      <c r="A1014" s="37" t="s">
        <v>1111</v>
      </c>
      <c r="B1014" s="32" t="s">
        <v>80</v>
      </c>
      <c r="C1014" s="32" t="s">
        <v>42</v>
      </c>
      <c r="D1014" s="32" t="s">
        <v>45</v>
      </c>
      <c r="E1014" s="32" t="s">
        <v>130</v>
      </c>
      <c r="F1014" s="32" t="s">
        <v>19</v>
      </c>
      <c r="G1014" s="32">
        <v>10.1754</v>
      </c>
      <c r="H1014" s="32">
        <v>7.8854900000000008</v>
      </c>
      <c r="I1014" s="32">
        <v>12.465299999999999</v>
      </c>
      <c r="J1014" s="37">
        <v>2.2898999999999994</v>
      </c>
      <c r="K1014" s="37">
        <v>2.289909999999999</v>
      </c>
    </row>
    <row r="1015" spans="1:11">
      <c r="A1015" s="37" t="s">
        <v>1112</v>
      </c>
      <c r="B1015" s="32" t="s">
        <v>80</v>
      </c>
      <c r="C1015" s="32" t="s">
        <v>42</v>
      </c>
      <c r="D1015" s="32" t="s">
        <v>45</v>
      </c>
      <c r="E1015" s="32" t="s">
        <v>130</v>
      </c>
      <c r="F1015" s="32" t="s">
        <v>22</v>
      </c>
      <c r="G1015" s="32">
        <v>8.6857299999999995</v>
      </c>
      <c r="H1015" s="32">
        <v>7.87697</v>
      </c>
      <c r="I1015" s="32">
        <v>9.4945000000000004</v>
      </c>
      <c r="J1015" s="37">
        <v>0.80877000000000088</v>
      </c>
      <c r="K1015" s="37">
        <v>0.80875999999999948</v>
      </c>
    </row>
    <row r="1016" spans="1:11">
      <c r="A1016" s="37" t="s">
        <v>1113</v>
      </c>
      <c r="B1016" s="32" t="s">
        <v>80</v>
      </c>
      <c r="C1016" s="32" t="s">
        <v>42</v>
      </c>
      <c r="D1016" s="32" t="s">
        <v>45</v>
      </c>
      <c r="E1016" s="32" t="s">
        <v>130</v>
      </c>
      <c r="F1016" s="32" t="s">
        <v>43</v>
      </c>
      <c r="G1016" s="32">
        <v>7.6721700000000004</v>
      </c>
      <c r="H1016" s="32">
        <v>6.5579600000000005</v>
      </c>
      <c r="I1016" s="32">
        <v>8.7863800000000012</v>
      </c>
      <c r="J1016" s="37">
        <v>1.1142100000000008</v>
      </c>
      <c r="K1016" s="37">
        <v>1.1142099999999999</v>
      </c>
    </row>
    <row r="1017" spans="1:11">
      <c r="A1017" s="37" t="s">
        <v>1114</v>
      </c>
      <c r="B1017" s="32" t="s">
        <v>80</v>
      </c>
      <c r="C1017" s="32" t="s">
        <v>42</v>
      </c>
      <c r="D1017" s="32" t="s">
        <v>45</v>
      </c>
      <c r="E1017" s="32" t="s">
        <v>130</v>
      </c>
      <c r="F1017" s="32" t="s">
        <v>44</v>
      </c>
      <c r="G1017" s="32">
        <v>8.5558999999999994</v>
      </c>
      <c r="H1017" s="32">
        <v>6.5554399999999999</v>
      </c>
      <c r="I1017" s="32">
        <v>10.55636</v>
      </c>
      <c r="J1017" s="37">
        <v>2.0004600000000003</v>
      </c>
      <c r="K1017" s="37">
        <v>2.0004599999999995</v>
      </c>
    </row>
    <row r="1018" spans="1:11">
      <c r="A1018" s="37" t="s">
        <v>1115</v>
      </c>
      <c r="B1018" s="32" t="s">
        <v>80</v>
      </c>
      <c r="C1018" s="32" t="s">
        <v>42</v>
      </c>
      <c r="D1018" s="32" t="s">
        <v>45</v>
      </c>
      <c r="E1018" s="32" t="s">
        <v>130</v>
      </c>
      <c r="F1018" s="32" t="s">
        <v>23</v>
      </c>
      <c r="G1018" s="32">
        <v>10.58253</v>
      </c>
      <c r="H1018" s="32">
        <v>9.3724899999999991</v>
      </c>
      <c r="I1018" s="32">
        <v>11.79257</v>
      </c>
      <c r="J1018" s="37">
        <v>1.2100399999999993</v>
      </c>
      <c r="K1018" s="37">
        <v>1.2100400000000011</v>
      </c>
    </row>
    <row r="1019" spans="1:11">
      <c r="A1019" s="37" t="s">
        <v>1116</v>
      </c>
      <c r="B1019" s="32" t="s">
        <v>80</v>
      </c>
      <c r="C1019" s="32" t="s">
        <v>42</v>
      </c>
      <c r="D1019" s="32" t="s">
        <v>45</v>
      </c>
      <c r="E1019" s="32" t="s">
        <v>130</v>
      </c>
      <c r="F1019" s="32" t="s">
        <v>39</v>
      </c>
      <c r="G1019" s="32">
        <v>8.8386200000000006</v>
      </c>
      <c r="H1019" s="32">
        <v>7.2438100000000007</v>
      </c>
      <c r="I1019" s="32">
        <v>10.433430000000001</v>
      </c>
      <c r="J1019" s="37">
        <v>1.5948100000000007</v>
      </c>
      <c r="K1019" s="37">
        <v>1.5948099999999998</v>
      </c>
    </row>
    <row r="1020" spans="1:11">
      <c r="A1020" s="37" t="s">
        <v>1211</v>
      </c>
      <c r="B1020" s="32" t="s">
        <v>80</v>
      </c>
      <c r="C1020" s="32" t="s">
        <v>42</v>
      </c>
      <c r="D1020" s="32" t="s">
        <v>45</v>
      </c>
      <c r="E1020" s="32" t="s">
        <v>130</v>
      </c>
      <c r="F1020" s="32" t="s">
        <v>1178</v>
      </c>
      <c r="G1020" s="32">
        <v>9.9167400000000008</v>
      </c>
      <c r="H1020" s="32">
        <v>8.4957700000000003</v>
      </c>
      <c r="I1020" s="32">
        <v>11.33771</v>
      </c>
      <c r="J1020" s="37">
        <v>1.4209699999999987</v>
      </c>
      <c r="K1020" s="37">
        <v>1.4209700000000005</v>
      </c>
    </row>
    <row r="1021" spans="1:11">
      <c r="A1021" s="37" t="s">
        <v>1117</v>
      </c>
      <c r="B1021" s="32" t="s">
        <v>80</v>
      </c>
      <c r="C1021" s="32" t="s">
        <v>42</v>
      </c>
      <c r="D1021" s="32" t="s">
        <v>45</v>
      </c>
      <c r="E1021" s="32" t="s">
        <v>130</v>
      </c>
      <c r="F1021" s="32" t="s">
        <v>40</v>
      </c>
      <c r="G1021" s="32">
        <v>9.4847400000000004</v>
      </c>
      <c r="H1021" s="32">
        <v>8.4695699999999992</v>
      </c>
      <c r="I1021" s="32">
        <v>10.499919999999999</v>
      </c>
      <c r="J1021" s="37">
        <v>1.0151799999999991</v>
      </c>
      <c r="K1021" s="37">
        <v>1.0151700000000012</v>
      </c>
    </row>
    <row r="1022" spans="1:11">
      <c r="A1022" s="37" t="s">
        <v>1118</v>
      </c>
      <c r="B1022" s="32" t="s">
        <v>80</v>
      </c>
      <c r="C1022" s="32" t="s">
        <v>42</v>
      </c>
      <c r="D1022" s="32" t="s">
        <v>45</v>
      </c>
      <c r="E1022" s="32" t="s">
        <v>130</v>
      </c>
      <c r="F1022" s="32" t="s">
        <v>160</v>
      </c>
      <c r="G1022" s="32">
        <v>9.1794399999999996</v>
      </c>
      <c r="H1022" s="32">
        <v>8.7289599999999989</v>
      </c>
      <c r="I1022" s="32">
        <v>9.6299200000000003</v>
      </c>
      <c r="J1022" s="37">
        <v>0.45048000000000066</v>
      </c>
      <c r="K1022" s="37">
        <v>0.45048000000000066</v>
      </c>
    </row>
    <row r="1023" spans="1:11">
      <c r="A1023" s="37" t="s">
        <v>1119</v>
      </c>
      <c r="B1023" s="32" t="s">
        <v>80</v>
      </c>
      <c r="C1023" s="32" t="s">
        <v>42</v>
      </c>
      <c r="D1023" s="32" t="s">
        <v>45</v>
      </c>
      <c r="E1023" s="32" t="s">
        <v>21</v>
      </c>
      <c r="F1023" s="32" t="s">
        <v>0</v>
      </c>
      <c r="G1023" s="32">
        <v>12.541440000000001</v>
      </c>
      <c r="H1023" s="32">
        <v>9.2345199999999998</v>
      </c>
      <c r="I1023" s="32">
        <v>15.84835</v>
      </c>
      <c r="J1023" s="37">
        <v>3.3069099999999985</v>
      </c>
      <c r="K1023" s="37">
        <v>3.3069200000000016</v>
      </c>
    </row>
    <row r="1024" spans="1:11">
      <c r="A1024" s="37" t="s">
        <v>1120</v>
      </c>
      <c r="B1024" s="32" t="s">
        <v>80</v>
      </c>
      <c r="C1024" s="32" t="s">
        <v>42</v>
      </c>
      <c r="D1024" s="32" t="s">
        <v>45</v>
      </c>
      <c r="E1024" s="32" t="s">
        <v>21</v>
      </c>
      <c r="F1024" s="32" t="s">
        <v>1</v>
      </c>
      <c r="G1024" s="32">
        <v>13.854099999999999</v>
      </c>
      <c r="H1024" s="32">
        <v>10.55307</v>
      </c>
      <c r="I1024" s="32">
        <v>17.15513</v>
      </c>
      <c r="J1024" s="37">
        <v>3.3010300000000008</v>
      </c>
      <c r="K1024" s="37">
        <v>3.301029999999999</v>
      </c>
    </row>
    <row r="1025" spans="1:11">
      <c r="A1025" s="37" t="s">
        <v>1121</v>
      </c>
      <c r="B1025" s="32" t="s">
        <v>80</v>
      </c>
      <c r="C1025" s="32" t="s">
        <v>42</v>
      </c>
      <c r="D1025" s="32" t="s">
        <v>45</v>
      </c>
      <c r="E1025" s="32" t="s">
        <v>21</v>
      </c>
      <c r="F1025" s="32" t="s">
        <v>2</v>
      </c>
      <c r="G1025" s="32">
        <v>15.31732</v>
      </c>
      <c r="H1025" s="32">
        <v>11.97448</v>
      </c>
      <c r="I1025" s="32">
        <v>18.660160000000001</v>
      </c>
      <c r="J1025" s="37">
        <v>3.3428400000000007</v>
      </c>
      <c r="K1025" s="37">
        <v>3.3428400000000007</v>
      </c>
    </row>
    <row r="1026" spans="1:11">
      <c r="A1026" s="37" t="s">
        <v>1122</v>
      </c>
      <c r="B1026" s="32" t="s">
        <v>80</v>
      </c>
      <c r="C1026" s="32" t="s">
        <v>42</v>
      </c>
      <c r="D1026" s="32" t="s">
        <v>45</v>
      </c>
      <c r="E1026" s="32" t="s">
        <v>21</v>
      </c>
      <c r="F1026" s="32" t="s">
        <v>3</v>
      </c>
      <c r="G1026" s="32">
        <v>11.572699999999999</v>
      </c>
      <c r="H1026" s="32">
        <v>8.4364600000000003</v>
      </c>
      <c r="I1026" s="32">
        <v>14.70894</v>
      </c>
      <c r="J1026" s="37">
        <v>3.1362400000000008</v>
      </c>
      <c r="K1026" s="37">
        <v>3.136239999999999</v>
      </c>
    </row>
    <row r="1027" spans="1:11">
      <c r="A1027" s="37" t="s">
        <v>1123</v>
      </c>
      <c r="B1027" s="32" t="s">
        <v>80</v>
      </c>
      <c r="C1027" s="32" t="s">
        <v>42</v>
      </c>
      <c r="D1027" s="32" t="s">
        <v>45</v>
      </c>
      <c r="E1027" s="32" t="s">
        <v>21</v>
      </c>
      <c r="F1027" s="32" t="s">
        <v>4</v>
      </c>
      <c r="G1027" s="32">
        <v>13.70528</v>
      </c>
      <c r="H1027" s="32">
        <v>10.279770000000001</v>
      </c>
      <c r="I1027" s="32">
        <v>17.130780000000001</v>
      </c>
      <c r="J1027" s="37">
        <v>3.4255000000000013</v>
      </c>
      <c r="K1027" s="37">
        <v>3.4255099999999992</v>
      </c>
    </row>
    <row r="1028" spans="1:11">
      <c r="A1028" s="37" t="s">
        <v>1124</v>
      </c>
      <c r="B1028" s="32" t="s">
        <v>80</v>
      </c>
      <c r="C1028" s="32" t="s">
        <v>42</v>
      </c>
      <c r="D1028" s="32" t="s">
        <v>45</v>
      </c>
      <c r="E1028" s="32" t="s">
        <v>21</v>
      </c>
      <c r="F1028" s="32" t="s">
        <v>5</v>
      </c>
      <c r="G1028" s="32">
        <v>12.326280000000001</v>
      </c>
      <c r="H1028" s="32">
        <v>8.8943099999999991</v>
      </c>
      <c r="I1028" s="32">
        <v>15.758249999999999</v>
      </c>
      <c r="J1028" s="37">
        <v>3.431969999999998</v>
      </c>
      <c r="K1028" s="37">
        <v>3.4319700000000015</v>
      </c>
    </row>
    <row r="1029" spans="1:11">
      <c r="A1029" s="37" t="s">
        <v>1125</v>
      </c>
      <c r="B1029" s="32" t="s">
        <v>80</v>
      </c>
      <c r="C1029" s="32" t="s">
        <v>42</v>
      </c>
      <c r="D1029" s="32" t="s">
        <v>45</v>
      </c>
      <c r="E1029" s="32" t="s">
        <v>21</v>
      </c>
      <c r="F1029" s="32" t="s">
        <v>137</v>
      </c>
      <c r="G1029" s="32">
        <v>11.90371</v>
      </c>
      <c r="H1029" s="32">
        <v>8.7531300000000005</v>
      </c>
      <c r="I1029" s="32">
        <v>15.05429</v>
      </c>
      <c r="J1029" s="37">
        <v>3.1505799999999997</v>
      </c>
      <c r="K1029" s="37">
        <v>3.1505799999999997</v>
      </c>
    </row>
    <row r="1030" spans="1:11">
      <c r="A1030" s="37" t="s">
        <v>1126</v>
      </c>
      <c r="B1030" s="32" t="s">
        <v>80</v>
      </c>
      <c r="C1030" s="32" t="s">
        <v>42</v>
      </c>
      <c r="D1030" s="32" t="s">
        <v>45</v>
      </c>
      <c r="E1030" s="32" t="s">
        <v>21</v>
      </c>
      <c r="F1030" s="32" t="s">
        <v>6</v>
      </c>
      <c r="G1030" s="32">
        <v>10.269880000000001</v>
      </c>
      <c r="H1030" s="32">
        <v>7.3019200000000009</v>
      </c>
      <c r="I1030" s="32">
        <v>13.23784</v>
      </c>
      <c r="J1030" s="37">
        <v>2.9679599999999997</v>
      </c>
      <c r="K1030" s="37">
        <v>2.9679599999999997</v>
      </c>
    </row>
    <row r="1031" spans="1:11">
      <c r="A1031" s="37" t="s">
        <v>1127</v>
      </c>
      <c r="B1031" s="32" t="s">
        <v>80</v>
      </c>
      <c r="C1031" s="32" t="s">
        <v>42</v>
      </c>
      <c r="D1031" s="32" t="s">
        <v>45</v>
      </c>
      <c r="E1031" s="32" t="s">
        <v>21</v>
      </c>
      <c r="F1031" s="32" t="s">
        <v>7</v>
      </c>
      <c r="G1031" s="32">
        <v>10.47523</v>
      </c>
      <c r="H1031" s="32">
        <v>7.5339600000000004</v>
      </c>
      <c r="I1031" s="32">
        <v>13.41649</v>
      </c>
      <c r="J1031" s="37">
        <v>2.9412599999999998</v>
      </c>
      <c r="K1031" s="37">
        <v>2.9412699999999994</v>
      </c>
    </row>
    <row r="1032" spans="1:11">
      <c r="A1032" s="37" t="s">
        <v>1128</v>
      </c>
      <c r="B1032" s="32" t="s">
        <v>80</v>
      </c>
      <c r="C1032" s="32" t="s">
        <v>42</v>
      </c>
      <c r="D1032" s="32" t="s">
        <v>45</v>
      </c>
      <c r="E1032" s="32" t="s">
        <v>21</v>
      </c>
      <c r="F1032" s="32" t="s">
        <v>8</v>
      </c>
      <c r="G1032" s="32">
        <v>14.152500000000002</v>
      </c>
      <c r="H1032" s="32">
        <v>10.76079</v>
      </c>
      <c r="I1032" s="32">
        <v>17.54421</v>
      </c>
      <c r="J1032" s="37">
        <v>3.391709999999998</v>
      </c>
      <c r="K1032" s="37">
        <v>3.3917100000000016</v>
      </c>
    </row>
    <row r="1033" spans="1:11">
      <c r="A1033" s="37" t="s">
        <v>1129</v>
      </c>
      <c r="B1033" s="32" t="s">
        <v>80</v>
      </c>
      <c r="C1033" s="32" t="s">
        <v>42</v>
      </c>
      <c r="D1033" s="32" t="s">
        <v>45</v>
      </c>
      <c r="E1033" s="32" t="s">
        <v>21</v>
      </c>
      <c r="F1033" s="32" t="s">
        <v>9</v>
      </c>
      <c r="G1033" s="32">
        <v>16.740199999999998</v>
      </c>
      <c r="H1033" s="32">
        <v>13.344610000000001</v>
      </c>
      <c r="I1033" s="32">
        <v>20.13578</v>
      </c>
      <c r="J1033" s="37">
        <v>3.3955800000000025</v>
      </c>
      <c r="K1033" s="37">
        <v>3.3955899999999968</v>
      </c>
    </row>
    <row r="1034" spans="1:11">
      <c r="A1034" s="37" t="s">
        <v>1130</v>
      </c>
      <c r="B1034" s="32" t="s">
        <v>80</v>
      </c>
      <c r="C1034" s="32" t="s">
        <v>42</v>
      </c>
      <c r="D1034" s="32" t="s">
        <v>45</v>
      </c>
      <c r="E1034" s="32" t="s">
        <v>21</v>
      </c>
      <c r="F1034" s="32" t="s">
        <v>10</v>
      </c>
      <c r="G1034" s="32">
        <v>17.885729999999999</v>
      </c>
      <c r="H1034" s="32">
        <v>14.058480000000001</v>
      </c>
      <c r="I1034" s="32">
        <v>21.712980000000002</v>
      </c>
      <c r="J1034" s="37">
        <v>3.8272500000000029</v>
      </c>
      <c r="K1034" s="37">
        <v>3.8272499999999976</v>
      </c>
    </row>
    <row r="1035" spans="1:11">
      <c r="A1035" s="37" t="s">
        <v>1131</v>
      </c>
      <c r="B1035" s="32" t="s">
        <v>80</v>
      </c>
      <c r="C1035" s="32" t="s">
        <v>42</v>
      </c>
      <c r="D1035" s="32" t="s">
        <v>45</v>
      </c>
      <c r="E1035" s="32" t="s">
        <v>21</v>
      </c>
      <c r="F1035" s="32" t="s">
        <v>11</v>
      </c>
      <c r="G1035" s="32">
        <v>18.591079999999998</v>
      </c>
      <c r="H1035" s="32">
        <v>14.60735</v>
      </c>
      <c r="I1035" s="32">
        <v>22.5748</v>
      </c>
      <c r="J1035" s="37">
        <v>3.9837200000000017</v>
      </c>
      <c r="K1035" s="37">
        <v>3.9837299999999978</v>
      </c>
    </row>
    <row r="1036" spans="1:11">
      <c r="A1036" s="37" t="s">
        <v>1132</v>
      </c>
      <c r="B1036" s="32" t="s">
        <v>80</v>
      </c>
      <c r="C1036" s="32" t="s">
        <v>42</v>
      </c>
      <c r="D1036" s="32" t="s">
        <v>45</v>
      </c>
      <c r="E1036" s="32" t="s">
        <v>21</v>
      </c>
      <c r="F1036" s="32" t="s">
        <v>12</v>
      </c>
      <c r="G1036" s="32">
        <v>18.220099999999999</v>
      </c>
      <c r="H1036" s="32">
        <v>14.456579999999999</v>
      </c>
      <c r="I1036" s="32">
        <v>21.983620000000002</v>
      </c>
      <c r="J1036" s="37">
        <v>3.7635200000000033</v>
      </c>
      <c r="K1036" s="37">
        <v>3.7635199999999998</v>
      </c>
    </row>
    <row r="1037" spans="1:11">
      <c r="A1037" s="37" t="s">
        <v>1133</v>
      </c>
      <c r="B1037" s="32" t="s">
        <v>80</v>
      </c>
      <c r="C1037" s="32" t="s">
        <v>42</v>
      </c>
      <c r="D1037" s="32" t="s">
        <v>45</v>
      </c>
      <c r="E1037" s="32" t="s">
        <v>21</v>
      </c>
      <c r="F1037" s="32" t="s">
        <v>13</v>
      </c>
      <c r="G1037" s="32">
        <v>14.35427</v>
      </c>
      <c r="H1037" s="32">
        <v>11.172319999999999</v>
      </c>
      <c r="I1037" s="32">
        <v>17.53622</v>
      </c>
      <c r="J1037" s="37">
        <v>3.1819500000000005</v>
      </c>
      <c r="K1037" s="37">
        <v>3.1819500000000005</v>
      </c>
    </row>
    <row r="1038" spans="1:11">
      <c r="A1038" s="37" t="s">
        <v>1134</v>
      </c>
      <c r="B1038" s="32" t="s">
        <v>80</v>
      </c>
      <c r="C1038" s="32" t="s">
        <v>42</v>
      </c>
      <c r="D1038" s="32" t="s">
        <v>45</v>
      </c>
      <c r="E1038" s="32" t="s">
        <v>21</v>
      </c>
      <c r="F1038" s="32" t="s">
        <v>20</v>
      </c>
      <c r="G1038" s="32">
        <v>14.566979999999999</v>
      </c>
      <c r="H1038" s="32">
        <v>11.24066</v>
      </c>
      <c r="I1038" s="32">
        <v>17.8933</v>
      </c>
      <c r="J1038" s="37">
        <v>3.3263200000000008</v>
      </c>
      <c r="K1038" s="37">
        <v>3.3263199999999991</v>
      </c>
    </row>
    <row r="1039" spans="1:11">
      <c r="A1039" s="37" t="s">
        <v>1135</v>
      </c>
      <c r="B1039" s="32" t="s">
        <v>80</v>
      </c>
      <c r="C1039" s="32" t="s">
        <v>42</v>
      </c>
      <c r="D1039" s="32" t="s">
        <v>45</v>
      </c>
      <c r="E1039" s="32" t="s">
        <v>21</v>
      </c>
      <c r="F1039" s="32" t="s">
        <v>14</v>
      </c>
      <c r="G1039" s="32">
        <v>17.639890000000001</v>
      </c>
      <c r="H1039" s="32">
        <v>13.419030000000001</v>
      </c>
      <c r="I1039" s="32">
        <v>21.86074</v>
      </c>
      <c r="J1039" s="37">
        <v>4.2208499999999987</v>
      </c>
      <c r="K1039" s="37">
        <v>4.2208600000000001</v>
      </c>
    </row>
    <row r="1040" spans="1:11">
      <c r="A1040" s="37" t="s">
        <v>1136</v>
      </c>
      <c r="B1040" s="32" t="s">
        <v>80</v>
      </c>
      <c r="C1040" s="32" t="s">
        <v>42</v>
      </c>
      <c r="D1040" s="32" t="s">
        <v>45</v>
      </c>
      <c r="E1040" s="32" t="s">
        <v>21</v>
      </c>
      <c r="F1040" s="32" t="s">
        <v>15</v>
      </c>
      <c r="G1040" s="32">
        <v>16.376160000000002</v>
      </c>
      <c r="H1040" s="32">
        <v>12.463240000000001</v>
      </c>
      <c r="I1040" s="32">
        <v>20.289080000000002</v>
      </c>
      <c r="J1040" s="37">
        <v>3.9129199999999997</v>
      </c>
      <c r="K1040" s="37">
        <v>3.9129200000000015</v>
      </c>
    </row>
    <row r="1041" spans="1:11">
      <c r="A1041" s="37" t="s">
        <v>1137</v>
      </c>
      <c r="B1041" s="32" t="s">
        <v>80</v>
      </c>
      <c r="C1041" s="32" t="s">
        <v>42</v>
      </c>
      <c r="D1041" s="32" t="s">
        <v>45</v>
      </c>
      <c r="E1041" s="32" t="s">
        <v>21</v>
      </c>
      <c r="F1041" s="32" t="s">
        <v>16</v>
      </c>
      <c r="G1041" s="32">
        <v>14.917059999999999</v>
      </c>
      <c r="H1041" s="32">
        <v>11.121409999999999</v>
      </c>
      <c r="I1041" s="32">
        <v>18.712709999999998</v>
      </c>
      <c r="J1041" s="37">
        <v>3.7956499999999984</v>
      </c>
      <c r="K1041" s="37">
        <v>3.7956500000000002</v>
      </c>
    </row>
    <row r="1042" spans="1:11">
      <c r="A1042" s="37" t="s">
        <v>1138</v>
      </c>
      <c r="B1042" s="32" t="s">
        <v>80</v>
      </c>
      <c r="C1042" s="32" t="s">
        <v>42</v>
      </c>
      <c r="D1042" s="32" t="s">
        <v>45</v>
      </c>
      <c r="E1042" s="32" t="s">
        <v>21</v>
      </c>
      <c r="F1042" s="32" t="s">
        <v>17</v>
      </c>
      <c r="G1042" s="32">
        <v>16.871110000000002</v>
      </c>
      <c r="H1042" s="32">
        <v>12.815670000000001</v>
      </c>
      <c r="I1042" s="32">
        <v>20.926549999999999</v>
      </c>
      <c r="J1042" s="37">
        <v>4.0554399999999973</v>
      </c>
      <c r="K1042" s="37">
        <v>4.0554400000000008</v>
      </c>
    </row>
    <row r="1043" spans="1:11">
      <c r="A1043" s="37" t="s">
        <v>1139</v>
      </c>
      <c r="B1043" s="32" t="s">
        <v>80</v>
      </c>
      <c r="C1043" s="32" t="s">
        <v>42</v>
      </c>
      <c r="D1043" s="32" t="s">
        <v>45</v>
      </c>
      <c r="E1043" s="32" t="s">
        <v>21</v>
      </c>
      <c r="F1043" s="32" t="s">
        <v>18</v>
      </c>
      <c r="G1043" s="32">
        <v>14.008319999999999</v>
      </c>
      <c r="H1043" s="32">
        <v>10.517200000000001</v>
      </c>
      <c r="I1043" s="32">
        <v>17.49943</v>
      </c>
      <c r="J1043" s="37">
        <v>3.4911100000000008</v>
      </c>
      <c r="K1043" s="37">
        <v>3.4911199999999987</v>
      </c>
    </row>
    <row r="1044" spans="1:11">
      <c r="A1044" s="37" t="s">
        <v>1140</v>
      </c>
      <c r="B1044" s="32" t="s">
        <v>80</v>
      </c>
      <c r="C1044" s="32" t="s">
        <v>42</v>
      </c>
      <c r="D1044" s="32" t="s">
        <v>45</v>
      </c>
      <c r="E1044" s="32" t="s">
        <v>21</v>
      </c>
      <c r="F1044" s="32" t="s">
        <v>19</v>
      </c>
      <c r="G1044" s="32">
        <v>17.869530000000001</v>
      </c>
      <c r="H1044" s="32">
        <v>13.74485</v>
      </c>
      <c r="I1044" s="32">
        <v>21.994209999999999</v>
      </c>
      <c r="J1044" s="37">
        <v>4.1246799999999979</v>
      </c>
      <c r="K1044" s="37">
        <v>4.1246800000000015</v>
      </c>
    </row>
    <row r="1045" spans="1:11">
      <c r="A1045" s="37" t="s">
        <v>1141</v>
      </c>
      <c r="B1045" s="32" t="s">
        <v>80</v>
      </c>
      <c r="C1045" s="32" t="s">
        <v>42</v>
      </c>
      <c r="D1045" s="32" t="s">
        <v>45</v>
      </c>
      <c r="E1045" s="32" t="s">
        <v>21</v>
      </c>
      <c r="F1045" s="32" t="s">
        <v>22</v>
      </c>
      <c r="G1045" s="32">
        <v>13.382710000000001</v>
      </c>
      <c r="H1045" s="32">
        <v>11.990119999999999</v>
      </c>
      <c r="I1045" s="32">
        <v>14.7753</v>
      </c>
      <c r="J1045" s="37">
        <v>1.3925899999999984</v>
      </c>
      <c r="K1045" s="37">
        <v>1.392590000000002</v>
      </c>
    </row>
    <row r="1046" spans="1:11">
      <c r="A1046" s="37" t="s">
        <v>1142</v>
      </c>
      <c r="B1046" s="32" t="s">
        <v>80</v>
      </c>
      <c r="C1046" s="32" t="s">
        <v>42</v>
      </c>
      <c r="D1046" s="32" t="s">
        <v>45</v>
      </c>
      <c r="E1046" s="32" t="s">
        <v>21</v>
      </c>
      <c r="F1046" s="32" t="s">
        <v>43</v>
      </c>
      <c r="G1046" s="32">
        <v>12.14312</v>
      </c>
      <c r="H1046" s="32">
        <v>10.190240000000001</v>
      </c>
      <c r="I1046" s="32">
        <v>14.096</v>
      </c>
      <c r="J1046" s="37">
        <v>1.9528800000000004</v>
      </c>
      <c r="K1046" s="37">
        <v>1.9528799999999986</v>
      </c>
    </row>
    <row r="1047" spans="1:11">
      <c r="A1047" s="37" t="s">
        <v>1143</v>
      </c>
      <c r="B1047" s="32" t="s">
        <v>80</v>
      </c>
      <c r="C1047" s="32" t="s">
        <v>42</v>
      </c>
      <c r="D1047" s="32" t="s">
        <v>45</v>
      </c>
      <c r="E1047" s="32" t="s">
        <v>21</v>
      </c>
      <c r="F1047" s="32" t="s">
        <v>44</v>
      </c>
      <c r="G1047" s="32">
        <v>11.90371</v>
      </c>
      <c r="H1047" s="32">
        <v>8.7531300000000005</v>
      </c>
      <c r="I1047" s="32">
        <v>15.05429</v>
      </c>
      <c r="J1047" s="37">
        <v>3.1505799999999997</v>
      </c>
      <c r="K1047" s="37">
        <v>3.1505799999999997</v>
      </c>
    </row>
    <row r="1048" spans="1:11">
      <c r="A1048" s="37" t="s">
        <v>1144</v>
      </c>
      <c r="B1048" s="32" t="s">
        <v>80</v>
      </c>
      <c r="C1048" s="32" t="s">
        <v>42</v>
      </c>
      <c r="D1048" s="32" t="s">
        <v>45</v>
      </c>
      <c r="E1048" s="32" t="s">
        <v>21</v>
      </c>
      <c r="F1048" s="32" t="s">
        <v>23</v>
      </c>
      <c r="G1048" s="32">
        <v>17.54402</v>
      </c>
      <c r="H1048" s="32">
        <v>15.385850000000001</v>
      </c>
      <c r="I1048" s="32">
        <v>19.702179999999998</v>
      </c>
      <c r="J1048" s="37">
        <v>2.1581599999999987</v>
      </c>
      <c r="K1048" s="37">
        <v>2.1581699999999984</v>
      </c>
    </row>
    <row r="1049" spans="1:11">
      <c r="A1049" s="37" t="s">
        <v>1145</v>
      </c>
      <c r="B1049" s="32" t="s">
        <v>80</v>
      </c>
      <c r="C1049" s="32" t="s">
        <v>42</v>
      </c>
      <c r="D1049" s="32" t="s">
        <v>45</v>
      </c>
      <c r="E1049" s="32" t="s">
        <v>21</v>
      </c>
      <c r="F1049" s="32" t="s">
        <v>39</v>
      </c>
      <c r="G1049" s="32">
        <v>15.134929999999999</v>
      </c>
      <c r="H1049" s="32">
        <v>12.312810000000001</v>
      </c>
      <c r="I1049" s="32">
        <v>17.957059999999998</v>
      </c>
      <c r="J1049" s="37">
        <v>2.8221299999999996</v>
      </c>
      <c r="K1049" s="37">
        <v>2.8221199999999982</v>
      </c>
    </row>
    <row r="1050" spans="1:11">
      <c r="A1050" s="37" t="s">
        <v>1212</v>
      </c>
      <c r="B1050" s="32" t="s">
        <v>80</v>
      </c>
      <c r="C1050" s="32" t="s">
        <v>42</v>
      </c>
      <c r="D1050" s="32" t="s">
        <v>45</v>
      </c>
      <c r="E1050" s="32" t="s">
        <v>21</v>
      </c>
      <c r="F1050" s="32" t="s">
        <v>1178</v>
      </c>
      <c r="G1050" s="32">
        <v>15.77854</v>
      </c>
      <c r="H1050" s="32">
        <v>13.333159999999999</v>
      </c>
      <c r="I1050" s="32">
        <v>18.22391</v>
      </c>
      <c r="J1050" s="37">
        <v>2.4453700000000005</v>
      </c>
      <c r="K1050" s="37">
        <v>2.4453800000000001</v>
      </c>
    </row>
    <row r="1051" spans="1:11">
      <c r="A1051" s="37" t="s">
        <v>1146</v>
      </c>
      <c r="B1051" s="32" t="s">
        <v>80</v>
      </c>
      <c r="C1051" s="32" t="s">
        <v>42</v>
      </c>
      <c r="D1051" s="32" t="s">
        <v>45</v>
      </c>
      <c r="E1051" s="32" t="s">
        <v>21</v>
      </c>
      <c r="F1051" s="32" t="s">
        <v>40</v>
      </c>
      <c r="G1051" s="32">
        <v>16.173380000000002</v>
      </c>
      <c r="H1051" s="32">
        <v>14.3513</v>
      </c>
      <c r="I1051" s="32">
        <v>17.995459999999998</v>
      </c>
      <c r="J1051" s="37">
        <v>1.8220799999999961</v>
      </c>
      <c r="K1051" s="37">
        <v>1.8220800000000015</v>
      </c>
    </row>
    <row r="1052" spans="1:11">
      <c r="A1052" s="37" t="s">
        <v>1147</v>
      </c>
      <c r="B1052" s="32" t="s">
        <v>80</v>
      </c>
      <c r="C1052" s="32" t="s">
        <v>42</v>
      </c>
      <c r="D1052" s="32" t="s">
        <v>45</v>
      </c>
      <c r="E1052" s="32" t="s">
        <v>21</v>
      </c>
      <c r="F1052" s="32" t="s">
        <v>160</v>
      </c>
      <c r="G1052" s="32">
        <v>14.788770000000001</v>
      </c>
      <c r="H1052" s="32">
        <v>14.002839999999999</v>
      </c>
      <c r="I1052" s="32">
        <v>15.5747</v>
      </c>
      <c r="J1052" s="37">
        <v>0.78592999999999869</v>
      </c>
      <c r="K1052" s="37">
        <v>0.78593000000000224</v>
      </c>
    </row>
    <row r="1053" spans="1:11">
      <c r="A1053" s="37" t="s">
        <v>1148</v>
      </c>
      <c r="B1053" s="32" t="s">
        <v>80</v>
      </c>
      <c r="C1053" s="32" t="s">
        <v>42</v>
      </c>
      <c r="D1053" s="32" t="s">
        <v>45</v>
      </c>
      <c r="E1053" s="32" t="s">
        <v>191</v>
      </c>
      <c r="F1053" s="32" t="s">
        <v>0</v>
      </c>
      <c r="G1053" s="32">
        <v>4.5222800000000003</v>
      </c>
      <c r="H1053" s="32">
        <v>2.6953399999999998</v>
      </c>
      <c r="I1053" s="32">
        <v>6.3492300000000004</v>
      </c>
      <c r="J1053" s="37">
        <v>1.8269500000000001</v>
      </c>
      <c r="K1053" s="37">
        <v>1.8269400000000005</v>
      </c>
    </row>
    <row r="1054" spans="1:11">
      <c r="A1054" s="37" t="s">
        <v>1149</v>
      </c>
      <c r="B1054" s="32" t="s">
        <v>80</v>
      </c>
      <c r="C1054" s="32" t="s">
        <v>42</v>
      </c>
      <c r="D1054" s="32" t="s">
        <v>45</v>
      </c>
      <c r="E1054" s="32" t="s">
        <v>191</v>
      </c>
      <c r="F1054" s="32" t="s">
        <v>1</v>
      </c>
      <c r="G1054" s="32">
        <v>4.7902199999999997</v>
      </c>
      <c r="H1054" s="32">
        <v>2.9071599999999997</v>
      </c>
      <c r="I1054" s="32">
        <v>6.6732799999999992</v>
      </c>
      <c r="J1054" s="37">
        <v>1.8830599999999995</v>
      </c>
      <c r="K1054" s="37">
        <v>1.88306</v>
      </c>
    </row>
    <row r="1055" spans="1:11">
      <c r="A1055" s="37" t="s">
        <v>1150</v>
      </c>
      <c r="B1055" s="32" t="s">
        <v>80</v>
      </c>
      <c r="C1055" s="32" t="s">
        <v>42</v>
      </c>
      <c r="D1055" s="32" t="s">
        <v>45</v>
      </c>
      <c r="E1055" s="32" t="s">
        <v>191</v>
      </c>
      <c r="F1055" s="32" t="s">
        <v>2</v>
      </c>
      <c r="G1055" s="32">
        <v>4.7124199999999998</v>
      </c>
      <c r="H1055" s="32">
        <v>2.9977199999999997</v>
      </c>
      <c r="I1055" s="32">
        <v>6.4271200000000004</v>
      </c>
      <c r="J1055" s="37">
        <v>1.7147000000000006</v>
      </c>
      <c r="K1055" s="37">
        <v>1.7147000000000001</v>
      </c>
    </row>
    <row r="1056" spans="1:11">
      <c r="A1056" s="37" t="s">
        <v>1151</v>
      </c>
      <c r="B1056" s="32" t="s">
        <v>80</v>
      </c>
      <c r="C1056" s="32" t="s">
        <v>42</v>
      </c>
      <c r="D1056" s="32" t="s">
        <v>45</v>
      </c>
      <c r="E1056" s="32" t="s">
        <v>191</v>
      </c>
      <c r="F1056" s="32" t="s">
        <v>3</v>
      </c>
      <c r="G1056" s="32">
        <v>5.8048200000000003</v>
      </c>
      <c r="H1056" s="32">
        <v>3.69781</v>
      </c>
      <c r="I1056" s="32">
        <v>7.9118300000000001</v>
      </c>
      <c r="J1056" s="37">
        <v>2.1070099999999998</v>
      </c>
      <c r="K1056" s="37">
        <v>2.1070100000000003</v>
      </c>
    </row>
    <row r="1057" spans="1:11">
      <c r="A1057" s="37" t="s">
        <v>1152</v>
      </c>
      <c r="B1057" s="32" t="s">
        <v>80</v>
      </c>
      <c r="C1057" s="32" t="s">
        <v>42</v>
      </c>
      <c r="D1057" s="32" t="s">
        <v>45</v>
      </c>
      <c r="E1057" s="32" t="s">
        <v>191</v>
      </c>
      <c r="F1057" s="32" t="s">
        <v>4</v>
      </c>
      <c r="G1057" s="32">
        <v>4.4418499999999996</v>
      </c>
      <c r="H1057" s="32">
        <v>2.5721500000000002</v>
      </c>
      <c r="I1057" s="32">
        <v>6.3115399999999999</v>
      </c>
      <c r="J1057" s="37">
        <v>1.8696900000000003</v>
      </c>
      <c r="K1057" s="37">
        <v>1.8696999999999995</v>
      </c>
    </row>
    <row r="1058" spans="1:11">
      <c r="A1058" s="37" t="s">
        <v>1153</v>
      </c>
      <c r="B1058" s="32" t="s">
        <v>80</v>
      </c>
      <c r="C1058" s="32" t="s">
        <v>42</v>
      </c>
      <c r="D1058" s="32" t="s">
        <v>45</v>
      </c>
      <c r="E1058" s="32" t="s">
        <v>191</v>
      </c>
      <c r="F1058" s="32" t="s">
        <v>5</v>
      </c>
      <c r="G1058" s="32">
        <v>4.5276899999999998</v>
      </c>
      <c r="H1058" s="32">
        <v>2.4670199999999998</v>
      </c>
      <c r="I1058" s="32">
        <v>6.5883599999999998</v>
      </c>
      <c r="J1058" s="37">
        <v>2.06067</v>
      </c>
      <c r="K1058" s="37">
        <v>2.06067</v>
      </c>
    </row>
    <row r="1059" spans="1:11">
      <c r="A1059" s="37" t="s">
        <v>1154</v>
      </c>
      <c r="B1059" s="32" t="s">
        <v>80</v>
      </c>
      <c r="C1059" s="32" t="s">
        <v>42</v>
      </c>
      <c r="D1059" s="32" t="s">
        <v>45</v>
      </c>
      <c r="E1059" s="32" t="s">
        <v>191</v>
      </c>
      <c r="F1059" s="32" t="s">
        <v>137</v>
      </c>
      <c r="G1059" s="32">
        <v>6.0879200000000004</v>
      </c>
      <c r="H1059" s="32">
        <v>4.03409</v>
      </c>
      <c r="I1059" s="32">
        <v>8.14175</v>
      </c>
      <c r="J1059" s="37">
        <v>2.0538299999999996</v>
      </c>
      <c r="K1059" s="37">
        <v>2.0538300000000005</v>
      </c>
    </row>
    <row r="1060" spans="1:11">
      <c r="A1060" s="37" t="s">
        <v>1155</v>
      </c>
      <c r="B1060" s="32" t="s">
        <v>80</v>
      </c>
      <c r="C1060" s="32" t="s">
        <v>42</v>
      </c>
      <c r="D1060" s="32" t="s">
        <v>45</v>
      </c>
      <c r="E1060" s="32" t="s">
        <v>191</v>
      </c>
      <c r="F1060" s="32" t="s">
        <v>6</v>
      </c>
      <c r="G1060" s="32">
        <v>4.9988600000000005</v>
      </c>
      <c r="H1060" s="32">
        <v>2.9851399999999999</v>
      </c>
      <c r="I1060" s="32">
        <v>7.0125900000000003</v>
      </c>
      <c r="J1060" s="37">
        <v>2.0137299999999998</v>
      </c>
      <c r="K1060" s="37">
        <v>2.0137200000000006</v>
      </c>
    </row>
    <row r="1061" spans="1:11">
      <c r="A1061" s="37" t="s">
        <v>1156</v>
      </c>
      <c r="B1061" s="32" t="s">
        <v>80</v>
      </c>
      <c r="C1061" s="32" t="s">
        <v>42</v>
      </c>
      <c r="D1061" s="32" t="s">
        <v>45</v>
      </c>
      <c r="E1061" s="32" t="s">
        <v>191</v>
      </c>
      <c r="F1061" s="32" t="s">
        <v>7</v>
      </c>
      <c r="G1061" s="32">
        <v>3.2115999999999998</v>
      </c>
      <c r="H1061" s="32">
        <v>1.6521299999999999</v>
      </c>
      <c r="I1061" s="32">
        <v>4.7710600000000003</v>
      </c>
      <c r="J1061" s="37">
        <v>1.5594600000000005</v>
      </c>
      <c r="K1061" s="37">
        <v>1.5594699999999999</v>
      </c>
    </row>
    <row r="1062" spans="1:11">
      <c r="A1062" s="37" t="s">
        <v>1157</v>
      </c>
      <c r="B1062" s="32" t="s">
        <v>80</v>
      </c>
      <c r="C1062" s="32" t="s">
        <v>42</v>
      </c>
      <c r="D1062" s="32" t="s">
        <v>45</v>
      </c>
      <c r="E1062" s="32" t="s">
        <v>191</v>
      </c>
      <c r="F1062" s="32" t="s">
        <v>8</v>
      </c>
      <c r="G1062" s="32">
        <v>3.9324600000000003</v>
      </c>
      <c r="H1062" s="32">
        <v>2.2352500000000002</v>
      </c>
      <c r="I1062" s="32">
        <v>5.62967</v>
      </c>
      <c r="J1062" s="37">
        <v>1.6972099999999997</v>
      </c>
      <c r="K1062" s="37">
        <v>1.6972100000000001</v>
      </c>
    </row>
    <row r="1063" spans="1:11">
      <c r="A1063" s="37" t="s">
        <v>1158</v>
      </c>
      <c r="B1063" s="32" t="s">
        <v>80</v>
      </c>
      <c r="C1063" s="32" t="s">
        <v>42</v>
      </c>
      <c r="D1063" s="32" t="s">
        <v>45</v>
      </c>
      <c r="E1063" s="32" t="s">
        <v>191</v>
      </c>
      <c r="F1063" s="32" t="s">
        <v>9</v>
      </c>
      <c r="G1063" s="32">
        <v>4.4327699999999997</v>
      </c>
      <c r="H1063" s="32">
        <v>2.75284</v>
      </c>
      <c r="I1063" s="32">
        <v>6.1127000000000002</v>
      </c>
      <c r="J1063" s="37">
        <v>1.6799300000000006</v>
      </c>
      <c r="K1063" s="37">
        <v>1.6799299999999997</v>
      </c>
    </row>
    <row r="1064" spans="1:11">
      <c r="A1064" s="37" t="s">
        <v>1159</v>
      </c>
      <c r="B1064" s="32" t="s">
        <v>80</v>
      </c>
      <c r="C1064" s="32" t="s">
        <v>42</v>
      </c>
      <c r="D1064" s="32" t="s">
        <v>45</v>
      </c>
      <c r="E1064" s="32" t="s">
        <v>191</v>
      </c>
      <c r="F1064" s="32" t="s">
        <v>10</v>
      </c>
      <c r="G1064" s="32">
        <v>3.61314</v>
      </c>
      <c r="H1064" s="32">
        <v>1.9168999999999998</v>
      </c>
      <c r="I1064" s="32">
        <v>5.3093899999999996</v>
      </c>
      <c r="J1064" s="37">
        <v>1.6962499999999996</v>
      </c>
      <c r="K1064" s="37">
        <v>1.6962400000000002</v>
      </c>
    </row>
    <row r="1065" spans="1:11">
      <c r="A1065" s="37" t="s">
        <v>1160</v>
      </c>
      <c r="B1065" s="32" t="s">
        <v>80</v>
      </c>
      <c r="C1065" s="32" t="s">
        <v>42</v>
      </c>
      <c r="D1065" s="32" t="s">
        <v>45</v>
      </c>
      <c r="E1065" s="32" t="s">
        <v>191</v>
      </c>
      <c r="F1065" s="32" t="s">
        <v>11</v>
      </c>
      <c r="G1065" s="32">
        <v>7.1883199999999992</v>
      </c>
      <c r="H1065" s="32">
        <v>4.7749600000000001</v>
      </c>
      <c r="I1065" s="32">
        <v>9.60168</v>
      </c>
      <c r="J1065" s="37">
        <v>2.4133600000000008</v>
      </c>
      <c r="K1065" s="37">
        <v>2.4133599999999991</v>
      </c>
    </row>
    <row r="1066" spans="1:11">
      <c r="A1066" s="37" t="s">
        <v>1161</v>
      </c>
      <c r="B1066" s="32" t="s">
        <v>80</v>
      </c>
      <c r="C1066" s="32" t="s">
        <v>42</v>
      </c>
      <c r="D1066" s="32" t="s">
        <v>45</v>
      </c>
      <c r="E1066" s="32" t="s">
        <v>191</v>
      </c>
      <c r="F1066" s="32" t="s">
        <v>12</v>
      </c>
      <c r="G1066" s="32">
        <v>6.3220799999999997</v>
      </c>
      <c r="H1066" s="32">
        <v>4.1834299999999995</v>
      </c>
      <c r="I1066" s="32">
        <v>8.4607299999999999</v>
      </c>
      <c r="J1066" s="37">
        <v>2.1386500000000002</v>
      </c>
      <c r="K1066" s="37">
        <v>2.1386500000000002</v>
      </c>
    </row>
    <row r="1067" spans="1:11">
      <c r="A1067" s="37" t="s">
        <v>1162</v>
      </c>
      <c r="B1067" s="32" t="s">
        <v>80</v>
      </c>
      <c r="C1067" s="32" t="s">
        <v>42</v>
      </c>
      <c r="D1067" s="32" t="s">
        <v>45</v>
      </c>
      <c r="E1067" s="32" t="s">
        <v>191</v>
      </c>
      <c r="F1067" s="32" t="s">
        <v>13</v>
      </c>
      <c r="G1067" s="32">
        <v>4.8773200000000001</v>
      </c>
      <c r="H1067" s="32">
        <v>3.1250399999999998</v>
      </c>
      <c r="I1067" s="32">
        <v>6.6295900000000003</v>
      </c>
      <c r="J1067" s="37">
        <v>1.7522700000000002</v>
      </c>
      <c r="K1067" s="37">
        <v>1.7522800000000003</v>
      </c>
    </row>
    <row r="1068" spans="1:11">
      <c r="A1068" s="37" t="s">
        <v>1163</v>
      </c>
      <c r="B1068" s="32" t="s">
        <v>80</v>
      </c>
      <c r="C1068" s="32" t="s">
        <v>42</v>
      </c>
      <c r="D1068" s="32" t="s">
        <v>45</v>
      </c>
      <c r="E1068" s="32" t="s">
        <v>191</v>
      </c>
      <c r="F1068" s="32" t="s">
        <v>20</v>
      </c>
      <c r="G1068" s="32">
        <v>3.6870500000000002</v>
      </c>
      <c r="H1068" s="32">
        <v>2.0867499999999999</v>
      </c>
      <c r="I1068" s="32">
        <v>5.28735</v>
      </c>
      <c r="J1068" s="37">
        <v>1.6002999999999998</v>
      </c>
      <c r="K1068" s="37">
        <v>1.6003000000000003</v>
      </c>
    </row>
    <row r="1069" spans="1:11">
      <c r="A1069" s="37" t="s">
        <v>1164</v>
      </c>
      <c r="B1069" s="32" t="s">
        <v>80</v>
      </c>
      <c r="C1069" s="32" t="s">
        <v>42</v>
      </c>
      <c r="D1069" s="32" t="s">
        <v>45</v>
      </c>
      <c r="E1069" s="32" t="s">
        <v>191</v>
      </c>
      <c r="F1069" s="32" t="s">
        <v>14</v>
      </c>
      <c r="G1069" s="32">
        <v>4.4033299999999995</v>
      </c>
      <c r="H1069" s="32">
        <v>2.4022999999999999</v>
      </c>
      <c r="I1069" s="32">
        <v>6.4043600000000005</v>
      </c>
      <c r="J1069" s="37">
        <v>2.001030000000001</v>
      </c>
      <c r="K1069" s="37">
        <v>2.0010299999999996</v>
      </c>
    </row>
    <row r="1070" spans="1:11">
      <c r="A1070" s="37" t="s">
        <v>1165</v>
      </c>
      <c r="B1070" s="32" t="s">
        <v>80</v>
      </c>
      <c r="C1070" s="32" t="s">
        <v>42</v>
      </c>
      <c r="D1070" s="32" t="s">
        <v>45</v>
      </c>
      <c r="E1070" s="32" t="s">
        <v>191</v>
      </c>
      <c r="F1070" s="32" t="s">
        <v>15</v>
      </c>
      <c r="G1070" s="32">
        <v>5.0173199999999998</v>
      </c>
      <c r="H1070" s="32">
        <v>2.99376</v>
      </c>
      <c r="I1070" s="32">
        <v>7.0408799999999996</v>
      </c>
      <c r="J1070" s="37">
        <v>2.0235599999999998</v>
      </c>
      <c r="K1070" s="37">
        <v>2.0235599999999998</v>
      </c>
    </row>
    <row r="1071" spans="1:11">
      <c r="A1071" s="37" t="s">
        <v>1166</v>
      </c>
      <c r="B1071" s="32" t="s">
        <v>80</v>
      </c>
      <c r="C1071" s="32" t="s">
        <v>42</v>
      </c>
      <c r="D1071" s="32" t="s">
        <v>45</v>
      </c>
      <c r="E1071" s="32" t="s">
        <v>191</v>
      </c>
      <c r="F1071" s="32" t="s">
        <v>16</v>
      </c>
      <c r="G1071" s="32">
        <v>2.14114</v>
      </c>
      <c r="H1071" s="32">
        <v>0.74658999999999998</v>
      </c>
      <c r="I1071" s="32">
        <v>3.5356899999999998</v>
      </c>
      <c r="J1071" s="37">
        <v>1.3945499999999997</v>
      </c>
      <c r="K1071" s="37">
        <v>1.3945500000000002</v>
      </c>
    </row>
    <row r="1072" spans="1:11">
      <c r="A1072" s="37" t="s">
        <v>1167</v>
      </c>
      <c r="B1072" s="32" t="s">
        <v>80</v>
      </c>
      <c r="C1072" s="32" t="s">
        <v>42</v>
      </c>
      <c r="D1072" s="32" t="s">
        <v>45</v>
      </c>
      <c r="E1072" s="32" t="s">
        <v>191</v>
      </c>
      <c r="F1072" s="32" t="s">
        <v>17</v>
      </c>
      <c r="G1072" s="32">
        <v>3.65517</v>
      </c>
      <c r="H1072" s="32">
        <v>1.7626599999999999</v>
      </c>
      <c r="I1072" s="32">
        <v>5.5476799999999997</v>
      </c>
      <c r="J1072" s="37">
        <v>1.8925099999999997</v>
      </c>
      <c r="K1072" s="37">
        <v>1.8925100000000001</v>
      </c>
    </row>
    <row r="1073" spans="1:11">
      <c r="A1073" s="37" t="s">
        <v>1168</v>
      </c>
      <c r="B1073" s="32" t="s">
        <v>80</v>
      </c>
      <c r="C1073" s="32" t="s">
        <v>42</v>
      </c>
      <c r="D1073" s="32" t="s">
        <v>45</v>
      </c>
      <c r="E1073" s="32" t="s">
        <v>191</v>
      </c>
      <c r="F1073" s="32" t="s">
        <v>18</v>
      </c>
      <c r="G1073" s="32">
        <v>4.9187000000000003</v>
      </c>
      <c r="H1073" s="32">
        <v>2.9857200000000002</v>
      </c>
      <c r="I1073" s="32">
        <v>6.8516700000000004</v>
      </c>
      <c r="J1073" s="37">
        <v>1.9329700000000001</v>
      </c>
      <c r="K1073" s="37">
        <v>1.9329800000000001</v>
      </c>
    </row>
    <row r="1074" spans="1:11">
      <c r="A1074" s="37" t="s">
        <v>1169</v>
      </c>
      <c r="B1074" s="32" t="s">
        <v>80</v>
      </c>
      <c r="C1074" s="32" t="s">
        <v>42</v>
      </c>
      <c r="D1074" s="32" t="s">
        <v>45</v>
      </c>
      <c r="E1074" s="32" t="s">
        <v>191</v>
      </c>
      <c r="F1074" s="32" t="s">
        <v>19</v>
      </c>
      <c r="G1074" s="32">
        <v>4.3840700000000004</v>
      </c>
      <c r="H1074" s="32">
        <v>2.4408300000000001</v>
      </c>
      <c r="I1074" s="32">
        <v>6.3273099999999998</v>
      </c>
      <c r="J1074" s="37">
        <v>1.9432399999999994</v>
      </c>
      <c r="K1074" s="37">
        <v>1.9432400000000003</v>
      </c>
    </row>
    <row r="1075" spans="1:11">
      <c r="A1075" s="37" t="s">
        <v>1170</v>
      </c>
      <c r="B1075" s="32" t="s">
        <v>80</v>
      </c>
      <c r="C1075" s="32" t="s">
        <v>42</v>
      </c>
      <c r="D1075" s="32" t="s">
        <v>45</v>
      </c>
      <c r="E1075" s="32" t="s">
        <v>191</v>
      </c>
      <c r="F1075" s="32" t="s">
        <v>22</v>
      </c>
      <c r="G1075" s="32">
        <v>4.7780200000000006</v>
      </c>
      <c r="H1075" s="32">
        <v>3.99221</v>
      </c>
      <c r="I1075" s="32">
        <v>5.5638300000000003</v>
      </c>
      <c r="J1075" s="37">
        <v>0.78580999999999968</v>
      </c>
      <c r="K1075" s="37">
        <v>0.78581000000000056</v>
      </c>
    </row>
    <row r="1076" spans="1:11">
      <c r="A1076" s="37" t="s">
        <v>1171</v>
      </c>
      <c r="B1076" s="32" t="s">
        <v>80</v>
      </c>
      <c r="C1076" s="32" t="s">
        <v>42</v>
      </c>
      <c r="D1076" s="32" t="s">
        <v>45</v>
      </c>
      <c r="E1076" s="32" t="s">
        <v>191</v>
      </c>
      <c r="F1076" s="32" t="s">
        <v>43</v>
      </c>
      <c r="G1076" s="32">
        <v>3.9060400000000004</v>
      </c>
      <c r="H1076" s="32">
        <v>2.8727999999999998</v>
      </c>
      <c r="I1076" s="32">
        <v>4.9392900000000006</v>
      </c>
      <c r="J1076" s="37">
        <v>1.0332500000000002</v>
      </c>
      <c r="K1076" s="37">
        <v>1.0332400000000006</v>
      </c>
    </row>
    <row r="1077" spans="1:11">
      <c r="A1077" s="37" t="s">
        <v>1172</v>
      </c>
      <c r="B1077" s="32" t="s">
        <v>80</v>
      </c>
      <c r="C1077" s="32" t="s">
        <v>42</v>
      </c>
      <c r="D1077" s="32" t="s">
        <v>45</v>
      </c>
      <c r="E1077" s="32" t="s">
        <v>191</v>
      </c>
      <c r="F1077" s="32" t="s">
        <v>44</v>
      </c>
      <c r="G1077" s="32">
        <v>6.0879200000000004</v>
      </c>
      <c r="H1077" s="32">
        <v>4.03409</v>
      </c>
      <c r="I1077" s="32">
        <v>8.14175</v>
      </c>
      <c r="J1077" s="37">
        <v>2.0538299999999996</v>
      </c>
      <c r="K1077" s="37">
        <v>2.0538300000000005</v>
      </c>
    </row>
    <row r="1078" spans="1:11">
      <c r="A1078" s="37" t="s">
        <v>1173</v>
      </c>
      <c r="B1078" s="32" t="s">
        <v>80</v>
      </c>
      <c r="C1078" s="32" t="s">
        <v>42</v>
      </c>
      <c r="D1078" s="32" t="s">
        <v>45</v>
      </c>
      <c r="E1078" s="32" t="s">
        <v>191</v>
      </c>
      <c r="F1078" s="32" t="s">
        <v>23</v>
      </c>
      <c r="G1078" s="32">
        <v>4.9306099999999997</v>
      </c>
      <c r="H1078" s="32">
        <v>3.8249499999999999</v>
      </c>
      <c r="I1078" s="32">
        <v>6.03627</v>
      </c>
      <c r="J1078" s="37">
        <v>1.1056600000000003</v>
      </c>
      <c r="K1078" s="37">
        <v>1.1056599999999999</v>
      </c>
    </row>
    <row r="1079" spans="1:11">
      <c r="A1079" s="37" t="s">
        <v>1174</v>
      </c>
      <c r="B1079" s="32" t="s">
        <v>80</v>
      </c>
      <c r="C1079" s="32" t="s">
        <v>42</v>
      </c>
      <c r="D1079" s="32" t="s">
        <v>45</v>
      </c>
      <c r="E1079" s="32" t="s">
        <v>191</v>
      </c>
      <c r="F1079" s="32" t="s">
        <v>39</v>
      </c>
      <c r="G1079" s="32">
        <v>3.8269299999999999</v>
      </c>
      <c r="H1079" s="32">
        <v>2.4809800000000002</v>
      </c>
      <c r="I1079" s="32">
        <v>5.1728800000000001</v>
      </c>
      <c r="J1079" s="37">
        <v>1.3459500000000002</v>
      </c>
      <c r="K1079" s="37">
        <v>1.3459499999999998</v>
      </c>
    </row>
    <row r="1080" spans="1:11">
      <c r="A1080" s="37" t="s">
        <v>1213</v>
      </c>
      <c r="B1080" s="32" t="s">
        <v>80</v>
      </c>
      <c r="C1080" s="32" t="s">
        <v>42</v>
      </c>
      <c r="D1080" s="32" t="s">
        <v>45</v>
      </c>
      <c r="E1080" s="32" t="s">
        <v>191</v>
      </c>
      <c r="F1080" s="32" t="s">
        <v>1178</v>
      </c>
      <c r="G1080" s="32">
        <v>5.38713</v>
      </c>
      <c r="H1080" s="32">
        <v>4.0246399999999998</v>
      </c>
      <c r="I1080" s="32">
        <v>6.7496299999999998</v>
      </c>
      <c r="J1080" s="37">
        <v>1.3624999999999998</v>
      </c>
      <c r="K1080" s="37">
        <v>1.3624900000000002</v>
      </c>
    </row>
    <row r="1081" spans="1:11">
      <c r="A1081" s="37" t="s">
        <v>1175</v>
      </c>
      <c r="B1081" s="32" t="s">
        <v>80</v>
      </c>
      <c r="C1081" s="32" t="s">
        <v>42</v>
      </c>
      <c r="D1081" s="32" t="s">
        <v>45</v>
      </c>
      <c r="E1081" s="32" t="s">
        <v>191</v>
      </c>
      <c r="F1081" s="32" t="s">
        <v>40</v>
      </c>
      <c r="G1081" s="32">
        <v>4.2883900000000006</v>
      </c>
      <c r="H1081" s="32">
        <v>3.3744200000000002</v>
      </c>
      <c r="I1081" s="32">
        <v>5.2023700000000002</v>
      </c>
      <c r="J1081" s="37">
        <v>0.91397999999999957</v>
      </c>
      <c r="K1081" s="37">
        <v>0.91397000000000039</v>
      </c>
    </row>
    <row r="1082" spans="1:11">
      <c r="A1082" s="37" t="s">
        <v>1176</v>
      </c>
      <c r="B1082" s="32" t="s">
        <v>80</v>
      </c>
      <c r="C1082" s="32" t="s">
        <v>42</v>
      </c>
      <c r="D1082" s="32" t="s">
        <v>45</v>
      </c>
      <c r="E1082" s="32" t="s">
        <v>191</v>
      </c>
      <c r="F1082" s="32" t="s">
        <v>160</v>
      </c>
      <c r="G1082" s="32">
        <v>4.6725300000000001</v>
      </c>
      <c r="H1082" s="32">
        <v>4.2511599999999996</v>
      </c>
      <c r="I1082" s="32">
        <v>5.09389</v>
      </c>
      <c r="J1082" s="37">
        <v>0.42135999999999996</v>
      </c>
      <c r="K1082" s="37">
        <v>0.42137000000000047</v>
      </c>
    </row>
    <row r="1083" spans="1:11">
      <c r="B1083" s="32"/>
      <c r="C1083" s="32"/>
      <c r="D1083" s="32"/>
      <c r="E1083" s="32"/>
      <c r="F1083" s="32"/>
      <c r="G1083" s="32"/>
      <c r="H1083" s="32"/>
      <c r="I1083" s="32"/>
      <c r="J1083" s="32"/>
      <c r="K1083" s="32"/>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3E87377-D2DC-43E2-A4EC-E955F8C08F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64C43C-CCF1-4126-B4FD-161050F71AA4}">
  <ds:schemaRefs>
    <ds:schemaRef ds:uri="http://schemas.microsoft.com/sharepoint/v3/contenttype/forms"/>
  </ds:schemaRefs>
</ds:datastoreItem>
</file>

<file path=customXml/itemProps3.xml><?xml version="1.0" encoding="utf-8"?>
<ds:datastoreItem xmlns:ds="http://schemas.openxmlformats.org/officeDocument/2006/customXml" ds:itemID="{E7C962D0-6831-4A0D-A856-8E1C582E6841}">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Contents</vt:lpstr>
      <vt:lpstr>Data guide</vt:lpstr>
      <vt:lpstr>Copy tables and charts</vt:lpstr>
      <vt:lpstr>Interactive</vt:lpstr>
      <vt:lpstr>Interactive controls</vt:lpstr>
      <vt:lpstr>All data</vt:lpstr>
      <vt:lpstr>'Copy tables and charts'!Print_Area</vt:lpstr>
      <vt:lpstr>'Data guide'!Print_Area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2014-10-13T12:37:50Z</dcterms:created>
  <dcterms:modified xsi:type="dcterms:W3CDTF">2021-08-17T09:35:58Z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